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22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<sst xmlns="http://schemas.openxmlformats.org/spreadsheetml/2006/main" count="60" uniqueCount="24">
  <si>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t</t>
  </si>
  <si>
    <t>Kt</t>
  </si>
  <si>
    <t>Zt</t>
  </si>
  <si>
    <t>Tt</t>
  </si>
  <si>
    <t>A</t>
  </si>
  <si>
    <t>Gebuhren</t>
  </si>
  <si>
    <t>CFt</t>
  </si>
  <si>
    <t>Tilgungsplan am Anfang:</t>
  </si>
  <si>
    <t>i:</t>
  </si>
  <si>
    <t>K0</t>
  </si>
  <si>
    <t>n</t>
  </si>
  <si>
    <t>Jahre</t>
  </si>
  <si>
    <t xml:space="preserve"> =&gt;</t>
  </si>
  <si>
    <t>A:</t>
  </si>
  <si>
    <t>EUR</t>
  </si>
  <si>
    <t>Unternehmen bezahlt nicht diese Summe sondern weniger</t>
  </si>
  <si>
    <t>Jahr 4</t>
  </si>
  <si>
    <t>Neuer Tilgungsplan ab Jahr 5</t>
  </si>
  <si>
    <t>Ab Jahr 5 muss ein neuer Tilgungsplan erstellt werden</t>
  </si>
  <si>
    <t>K4</t>
  </si>
  <si>
    <t>Unterlehmen verlangt Verlangerung der Laufzeit des Darlehens</t>
  </si>
  <si>
    <t>Ab Jahr 6 muss ein neuer Tilgungplan erstellt werden</t>
  </si>
  <si>
    <t>K5</t>
  </si>
  <si>
    <t>Neuer Tilgungsplan ab Jahr 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</si>
</sst>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0.0%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2" borderId="0" xfId="0" applyNumberFormat="1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1" sqref="G1"/>
    </sheetView>
  </sheetViews>
  <sheetFormatPr defaultColWidth="9.140625" defaultRowHeight="12.75"/>
  <cols>
    <col min="6" max="6" width="12.421875" style="0" bestFit="1" customWidth="1"/>
  </cols>
  <sheetData>
    <row r="1" spans="1:7" ht="12.75">
      <c r="A1" s="8" t="s">
        <v>7</v>
      </c>
      <c r="B1" s="8"/>
      <c r="C1" s="8"/>
      <c r="D1" s="8"/>
      <c r="E1" s="8"/>
      <c r="F1" s="8"/>
      <c r="G1" s="8"/>
    </row>
    <row r="2" spans="1:2" ht="12.75">
      <c r="A2" t="s">
        <v>8</v>
      </c>
      <c r="B2" s="1">
        <v>0.09</v>
      </c>
    </row>
    <row r="3" spans="1:7" ht="12.75">
      <c r="A3" t="s">
        <v>9</v>
      </c>
      <c r="B3" s="2">
        <v>500000</v>
      </c>
      <c r="C3" t="s">
        <v>11</v>
      </c>
      <c r="D3" t="s">
        <v>12</v>
      </c>
      <c r="E3" t="s">
        <v>13</v>
      </c>
      <c r="F3" s="3">
        <f>-PMT(B2,B4,B3)</f>
        <v>111459.89164601848</v>
      </c>
      <c r="G3" t="s">
        <v>14</v>
      </c>
    </row>
    <row r="4" spans="1:2" ht="12.75">
      <c r="A4" t="s">
        <v>10</v>
      </c>
      <c r="B4">
        <v>6</v>
      </c>
    </row>
    <row r="6" spans="1:7" ht="12.7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1:7" ht="12.75">
      <c r="A7">
        <v>0</v>
      </c>
      <c r="B7" s="2">
        <v>500000</v>
      </c>
      <c r="C7" s="2"/>
      <c r="D7" s="2"/>
      <c r="E7" s="2"/>
      <c r="F7" s="2"/>
      <c r="G7" s="2">
        <f>-B7*(1-1%)</f>
        <v>-495000</v>
      </c>
    </row>
    <row r="8" spans="1:7" ht="12.75">
      <c r="A8">
        <v>1</v>
      </c>
      <c r="B8" s="2">
        <f>B7-D8</f>
        <v>433540.1083539815</v>
      </c>
      <c r="C8" s="2">
        <f>B7*$B$2</f>
        <v>45000</v>
      </c>
      <c r="D8" s="2">
        <f>E8-C8</f>
        <v>66459.89164601848</v>
      </c>
      <c r="E8" s="2">
        <f>$F$3</f>
        <v>111459.89164601848</v>
      </c>
      <c r="F8" s="2">
        <v>15</v>
      </c>
      <c r="G8" s="2">
        <f>E8+F8</f>
        <v>111474.89164601848</v>
      </c>
    </row>
    <row r="9" spans="1:7" ht="12.75">
      <c r="A9">
        <v>2</v>
      </c>
      <c r="B9" s="2">
        <f>B8-D9</f>
        <v>361098.8264598214</v>
      </c>
      <c r="C9" s="2">
        <f>B8*$B$2</f>
        <v>39018.609751858334</v>
      </c>
      <c r="D9" s="2">
        <f>E9-C9</f>
        <v>72441.28189416014</v>
      </c>
      <c r="E9" s="2">
        <f>$F$3</f>
        <v>111459.89164601848</v>
      </c>
      <c r="F9" s="2">
        <v>15</v>
      </c>
      <c r="G9" s="2">
        <f>E9+F9</f>
        <v>111474.89164601848</v>
      </c>
    </row>
    <row r="10" spans="1:7" ht="12.75">
      <c r="A10">
        <v>3</v>
      </c>
      <c r="B10" s="2">
        <f>B9-D10</f>
        <v>282137.82919518685</v>
      </c>
      <c r="C10" s="2">
        <f>B9*$B$2</f>
        <v>32498.89438138392</v>
      </c>
      <c r="D10" s="2">
        <f>E10-C10</f>
        <v>78960.99726463456</v>
      </c>
      <c r="E10" s="2">
        <f>$F$3</f>
        <v>111459.89164601848</v>
      </c>
      <c r="F10" s="2">
        <v>15</v>
      </c>
      <c r="G10" s="2">
        <f>E10+F10</f>
        <v>111474.89164601848</v>
      </c>
    </row>
    <row r="11" spans="1:9" ht="12.75">
      <c r="A11" s="4">
        <v>4</v>
      </c>
      <c r="B11" s="5">
        <f>B10-D11</f>
        <v>196070.34217673517</v>
      </c>
      <c r="C11" s="5">
        <f>B10*$B$2</f>
        <v>25392.404627566815</v>
      </c>
      <c r="D11" s="5">
        <f>E11-C11</f>
        <v>86067.48701845168</v>
      </c>
      <c r="E11" s="5">
        <f>$F$3</f>
        <v>111459.89164601848</v>
      </c>
      <c r="F11" s="2">
        <v>15</v>
      </c>
      <c r="G11" s="5">
        <f>E11+F11</f>
        <v>111474.89164601848</v>
      </c>
      <c r="H11" t="s">
        <v>12</v>
      </c>
      <c r="I11" t="s">
        <v>15</v>
      </c>
    </row>
    <row r="12" spans="1:7" ht="12.75">
      <c r="A12" s="6">
        <v>5</v>
      </c>
      <c r="B12" s="7">
        <f>B11-D12</f>
        <v>102256.78132662285</v>
      </c>
      <c r="C12" s="7">
        <f>B11*$B$2</f>
        <v>17646.330795906164</v>
      </c>
      <c r="D12" s="7">
        <f>E12-C12</f>
        <v>93813.56085011232</v>
      </c>
      <c r="E12" s="7">
        <f>$F$3</f>
        <v>111459.89164601848</v>
      </c>
      <c r="F12" s="2">
        <v>15</v>
      </c>
      <c r="G12" s="7">
        <f>E12+F12</f>
        <v>111474.89164601848</v>
      </c>
    </row>
    <row r="13" spans="1:7" ht="12.75">
      <c r="A13" s="6">
        <v>6</v>
      </c>
      <c r="B13" s="7">
        <f>B12-D13</f>
        <v>4.220055416226387E-10</v>
      </c>
      <c r="C13" s="7">
        <f>B12*$B$2</f>
        <v>9203.110319396055</v>
      </c>
      <c r="D13" s="7">
        <f>E13-C13</f>
        <v>102256.78132662243</v>
      </c>
      <c r="E13" s="7">
        <f>$F$3</f>
        <v>111459.89164601848</v>
      </c>
      <c r="F13" s="2">
        <v>15</v>
      </c>
      <c r="G13" s="7">
        <f>E13+F13</f>
        <v>111474.89164601848</v>
      </c>
    </row>
    <row r="14" spans="2:7" ht="12.75">
      <c r="B14" s="2"/>
      <c r="C14" s="2"/>
      <c r="D14" s="2"/>
      <c r="E14" s="2"/>
      <c r="F14" s="2"/>
      <c r="G14" s="2"/>
    </row>
    <row r="16" spans="1:7" ht="12.75">
      <c r="A16" s="8" t="s">
        <v>16</v>
      </c>
      <c r="B16" s="8"/>
      <c r="C16" s="8"/>
      <c r="D16" s="8"/>
      <c r="E16" s="8"/>
      <c r="F16" s="8"/>
      <c r="G16" s="8"/>
    </row>
    <row r="17" spans="1:7" ht="12.75">
      <c r="A17" t="s">
        <v>0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6</v>
      </c>
    </row>
    <row r="18" spans="1:9" ht="12.75">
      <c r="A18">
        <v>4</v>
      </c>
      <c r="B18" s="2">
        <f>B10-D18</f>
        <v>257545.23382275365</v>
      </c>
      <c r="C18" s="2">
        <f>B10*B2</f>
        <v>25392.404627566815</v>
      </c>
      <c r="D18" s="2">
        <f>G18-F18-C18</f>
        <v>24592.595372433185</v>
      </c>
      <c r="F18">
        <v>15</v>
      </c>
      <c r="G18" s="2">
        <v>50000</v>
      </c>
      <c r="H18" t="s">
        <v>12</v>
      </c>
      <c r="I18" t="s">
        <v>18</v>
      </c>
    </row>
    <row r="19" spans="1:2" ht="12.75">
      <c r="A19" t="s">
        <v>8</v>
      </c>
      <c r="B19" s="1">
        <v>0.09</v>
      </c>
    </row>
    <row r="20" spans="1:7" ht="12.75">
      <c r="A20" t="s">
        <v>19</v>
      </c>
      <c r="B20" s="2">
        <f>B18</f>
        <v>257545.23382275365</v>
      </c>
      <c r="C20" t="s">
        <v>11</v>
      </c>
      <c r="D20" t="s">
        <v>12</v>
      </c>
      <c r="E20" t="s">
        <v>13</v>
      </c>
      <c r="F20" s="3">
        <f>-PMT(B19,B21,B20)</f>
        <v>146406.45564823606</v>
      </c>
      <c r="G20" t="s">
        <v>14</v>
      </c>
    </row>
    <row r="21" spans="1:2" ht="12.75">
      <c r="A21" t="s">
        <v>10</v>
      </c>
      <c r="B21">
        <v>2</v>
      </c>
    </row>
    <row r="22" spans="2:7" ht="12.75">
      <c r="B22" s="2"/>
      <c r="C22" s="2"/>
      <c r="D22" s="2"/>
      <c r="G22" s="2"/>
    </row>
    <row r="23" spans="1:7" ht="12.75">
      <c r="A23" s="8" t="s">
        <v>17</v>
      </c>
      <c r="B23" s="8"/>
      <c r="C23" s="8"/>
      <c r="D23" s="8"/>
      <c r="E23" s="8"/>
      <c r="F23" s="8"/>
      <c r="G23" s="8"/>
    </row>
    <row r="24" spans="1:7" ht="12.7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6</v>
      </c>
    </row>
    <row r="25" spans="1:7" ht="12.75">
      <c r="A25">
        <v>5</v>
      </c>
      <c r="B25" s="2">
        <f>B18-D25</f>
        <v>134317.84921856542</v>
      </c>
      <c r="C25" s="2">
        <f>B18*B19</f>
        <v>23179.07104404783</v>
      </c>
      <c r="D25" s="2">
        <f>E25-C25</f>
        <v>123227.38460418824</v>
      </c>
      <c r="E25" s="3">
        <f>$F$20</f>
        <v>146406.45564823606</v>
      </c>
      <c r="F25">
        <v>15</v>
      </c>
      <c r="G25" s="3">
        <f>F25+E25</f>
        <v>146421.45564823606</v>
      </c>
    </row>
    <row r="26" spans="1:9" ht="12.75">
      <c r="A26" s="4">
        <v>6</v>
      </c>
      <c r="B26" s="5">
        <f>B25-D26</f>
        <v>2.3283064365386963E-10</v>
      </c>
      <c r="C26" s="5">
        <f>B25*B19</f>
        <v>12088.606429670886</v>
      </c>
      <c r="D26" s="5">
        <f>E26-C26</f>
        <v>134317.84921856518</v>
      </c>
      <c r="E26" s="9">
        <f>$F$20</f>
        <v>146406.45564823606</v>
      </c>
      <c r="F26" s="4">
        <v>15</v>
      </c>
      <c r="G26" s="9">
        <f>F26+E26</f>
        <v>146421.45564823606</v>
      </c>
      <c r="H26" t="s">
        <v>12</v>
      </c>
      <c r="I26" t="s">
        <v>20</v>
      </c>
    </row>
    <row r="28" spans="1:7" ht="12.75">
      <c r="A28" s="8" t="s">
        <v>21</v>
      </c>
      <c r="B28" s="8"/>
      <c r="C28" s="8"/>
      <c r="D28" s="8"/>
      <c r="E28" s="8"/>
      <c r="F28" s="8"/>
      <c r="G28" s="8"/>
    </row>
    <row r="29" spans="1:2" ht="12.75">
      <c r="A29" t="s">
        <v>8</v>
      </c>
      <c r="B29" s="10">
        <v>0.095</v>
      </c>
    </row>
    <row r="30" spans="1:7" ht="12.75">
      <c r="A30" t="s">
        <v>22</v>
      </c>
      <c r="B30" s="2">
        <f>B25</f>
        <v>134317.84921856542</v>
      </c>
      <c r="C30" t="s">
        <v>11</v>
      </c>
      <c r="D30" t="s">
        <v>12</v>
      </c>
      <c r="E30" t="s">
        <v>13</v>
      </c>
      <c r="F30" s="3">
        <f>-PMT(B29,B31,B30)</f>
        <v>53536.403876541015</v>
      </c>
      <c r="G30" t="s">
        <v>14</v>
      </c>
    </row>
    <row r="31" spans="1:2" ht="12.75">
      <c r="A31" t="s">
        <v>10</v>
      </c>
      <c r="B31">
        <v>3</v>
      </c>
    </row>
    <row r="33" spans="1:7" ht="12.75">
      <c r="A33" s="8" t="s">
        <v>23</v>
      </c>
      <c r="B33" s="8"/>
      <c r="C33" s="8"/>
      <c r="D33" s="8"/>
      <c r="E33" s="8"/>
      <c r="F33" s="8"/>
      <c r="G33" s="8"/>
    </row>
    <row r="34" spans="1:7" ht="12.75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</row>
    <row r="35" spans="1:7" ht="12.75">
      <c r="A35">
        <v>6</v>
      </c>
      <c r="B35" s="2">
        <f>B30-D35</f>
        <v>93541.64101778812</v>
      </c>
      <c r="C35" s="2">
        <f>B30*B29</f>
        <v>12760.195675763714</v>
      </c>
      <c r="D35" s="2">
        <f>E35-C35</f>
        <v>40776.2082007773</v>
      </c>
      <c r="E35" s="3">
        <f>$F$30</f>
        <v>53536.403876541015</v>
      </c>
      <c r="F35">
        <v>15</v>
      </c>
      <c r="G35" s="3">
        <f>E35+F35</f>
        <v>53551.403876541015</v>
      </c>
    </row>
    <row r="36" spans="1:7" ht="12.75">
      <c r="A36">
        <v>7</v>
      </c>
      <c r="B36" s="2">
        <f>B35-D36</f>
        <v>48891.69303793697</v>
      </c>
      <c r="C36" s="2">
        <f>B35*$B$29</f>
        <v>8886.455896689871</v>
      </c>
      <c r="D36" s="2">
        <f>E36-C36</f>
        <v>44649.947979851146</v>
      </c>
      <c r="E36" s="3">
        <f>$F$30</f>
        <v>53536.403876541015</v>
      </c>
      <c r="F36">
        <v>15</v>
      </c>
      <c r="G36" s="3">
        <f>E36+F36</f>
        <v>53551.403876541015</v>
      </c>
    </row>
    <row r="37" spans="1:7" ht="12.75">
      <c r="A37">
        <v>8</v>
      </c>
      <c r="B37" s="2">
        <f>B36-D37</f>
        <v>0</v>
      </c>
      <c r="C37" s="2">
        <f>B36*$B$29</f>
        <v>4644.710838604013</v>
      </c>
      <c r="D37" s="2">
        <f>E37-C37</f>
        <v>48891.693037937</v>
      </c>
      <c r="E37" s="3">
        <f>$F$30</f>
        <v>53536.403876541015</v>
      </c>
      <c r="F37">
        <v>15</v>
      </c>
      <c r="G37" s="3">
        <f>E37+F37</f>
        <v>53551.403876541015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Botos</dc:creator>
  <cp:keywords/>
  <dc:description/>
  <cp:lastModifiedBy>Vlad Botos</cp:lastModifiedBy>
  <dcterms:created xsi:type="dcterms:W3CDTF">2009-12-19T08:44:53Z</dcterms:created>
  <dcterms:modified xsi:type="dcterms:W3CDTF">2009-12-19T09:13:04Z</dcterms:modified>
  <cp:category/>
  <cp:version/>
  <cp:contentType/>
  <cp:contentStatus/>
</cp:coreProperties>
</file>