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4"/>
  </bookViews>
  <sheets>
    <sheet name="MSFT" sheetId="1" r:id="rId1"/>
    <sheet name="NOK" sheetId="2" r:id="rId2"/>
    <sheet name="SP_500" sheetId="3" r:id="rId3"/>
    <sheet name="Betas" sheetId="4" r:id="rId4"/>
    <sheet name="Histogramm" sheetId="5" r:id="rId5"/>
  </sheets>
  <definedNames>
    <definedName name="MSFT" localSheetId="0">'MSFT'!$A$1:$B$62</definedName>
    <definedName name="NOK" localSheetId="1">'NOK'!$A$1:$B$62</definedName>
    <definedName name="R_MSFT">'MSFT'!$C$2:$C$61</definedName>
    <definedName name="R_NOK">'NOK'!$C$2:$C$61</definedName>
    <definedName name="R_SP500">'SP_500'!$C$2:$C$61</definedName>
    <definedName name="SP_500" localSheetId="2">'SP_500'!$A$1:$B$62</definedName>
  </definedNames>
  <calcPr fullCalcOnLoad="1"/>
</workbook>
</file>

<file path=xl/sharedStrings.xml><?xml version="1.0" encoding="utf-8"?>
<sst xmlns="http://schemas.openxmlformats.org/spreadsheetml/2006/main" count="25" uniqueCount="11">
  <si>
    <t>Date</t>
  </si>
  <si>
    <t>Adj Close</t>
  </si>
  <si>
    <t>Log Rendite</t>
  </si>
  <si>
    <t>MSFT</t>
  </si>
  <si>
    <t>NOK</t>
  </si>
  <si>
    <t>Beta</t>
  </si>
  <si>
    <t>Kovarianzmatrix:</t>
  </si>
  <si>
    <t>Korrelationsmatrix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</si>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</sst>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Histogramm!$A$2:$A$9</c:f>
              <c:strCache/>
            </c:strRef>
          </c:cat>
          <c:val>
            <c:numRef>
              <c:f>Histogramm!$B$2:$B$9</c:f>
              <c:numCache/>
            </c:numRef>
          </c:val>
        </c:ser>
        <c:axId val="33331124"/>
        <c:axId val="31544661"/>
      </c:barChart>
      <c:lineChart>
        <c:grouping val="standard"/>
        <c:varyColors val="0"/>
        <c:axId val="15466494"/>
        <c:axId val="4980719"/>
      </c:line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31124"/>
        <c:crossesAt val="1"/>
        <c:crossBetween val="between"/>
        <c:dispUnits/>
      </c:valAx>
      <c:catAx>
        <c:axId val="15466494"/>
        <c:scaling>
          <c:orientation val="minMax"/>
        </c:scaling>
        <c:axPos val="b"/>
        <c:delete val="1"/>
        <c:majorTickMark val="in"/>
        <c:minorTickMark val="none"/>
        <c:tickLblPos val="nextTo"/>
        <c:crossAx val="4980719"/>
        <c:crosses val="autoZero"/>
        <c:auto val="1"/>
        <c:lblOffset val="100"/>
        <c:noMultiLvlLbl val="0"/>
      </c:catAx>
      <c:valAx>
        <c:axId val="4980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664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11</xdr:col>
      <xdr:colOff>47625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828800" y="0"/>
        <a:ext cx="4924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2">
      <selection activeCell="C2" sqref="C2:C61"/>
    </sheetView>
  </sheetViews>
  <sheetFormatPr defaultColWidth="9.140625" defaultRowHeight="12.75"/>
  <cols>
    <col min="1" max="1" width="10.140625" style="0" bestFit="1" customWidth="1"/>
    <col min="2" max="2" width="9.14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39934</v>
      </c>
      <c r="B2">
        <v>20.13</v>
      </c>
      <c r="C2" s="2">
        <f>LN(B2/B3)</f>
        <v>0</v>
      </c>
    </row>
    <row r="3" spans="1:3" ht="12.75">
      <c r="A3" s="1">
        <v>39904</v>
      </c>
      <c r="B3">
        <v>20.13</v>
      </c>
      <c r="C3" s="2">
        <f aca="true" t="shared" si="0" ref="C3:C61">LN(B3/B4)</f>
        <v>0.0980461596231995</v>
      </c>
    </row>
    <row r="4" spans="1:3" ht="12.75">
      <c r="A4" s="1">
        <v>39874</v>
      </c>
      <c r="B4">
        <v>18.25</v>
      </c>
      <c r="C4" s="2">
        <f t="shared" si="0"/>
        <v>0.12845623045247564</v>
      </c>
    </row>
    <row r="5" spans="1:3" ht="12.75">
      <c r="A5" s="1">
        <v>39846</v>
      </c>
      <c r="B5">
        <v>16.05</v>
      </c>
      <c r="C5" s="2">
        <f t="shared" si="0"/>
        <v>-0.05042063959178606</v>
      </c>
    </row>
    <row r="6" spans="1:3" ht="12.75">
      <c r="A6" s="1">
        <v>39815</v>
      </c>
      <c r="B6">
        <v>16.88</v>
      </c>
      <c r="C6" s="2">
        <f t="shared" si="0"/>
        <v>-0.12825982085179768</v>
      </c>
    </row>
    <row r="7" spans="1:3" ht="12.75">
      <c r="A7" s="1">
        <v>39783</v>
      </c>
      <c r="B7">
        <v>19.19</v>
      </c>
      <c r="C7" s="2">
        <f t="shared" si="0"/>
        <v>-0.03934096086370933</v>
      </c>
    </row>
    <row r="8" spans="1:3" ht="12.75">
      <c r="A8" s="1">
        <v>39755</v>
      </c>
      <c r="B8">
        <v>19.96</v>
      </c>
      <c r="C8" s="2">
        <f t="shared" si="0"/>
        <v>-0.09229964065145363</v>
      </c>
    </row>
    <row r="9" spans="1:3" ht="12.75">
      <c r="A9" s="1">
        <v>39722</v>
      </c>
      <c r="B9">
        <v>21.89</v>
      </c>
      <c r="C9" s="2">
        <f t="shared" si="0"/>
        <v>-0.17820161505422633</v>
      </c>
    </row>
    <row r="10" spans="1:3" ht="12.75">
      <c r="A10" s="1">
        <v>39693</v>
      </c>
      <c r="B10">
        <v>26.16</v>
      </c>
      <c r="C10" s="2">
        <f t="shared" si="0"/>
        <v>-0.022302946753017645</v>
      </c>
    </row>
    <row r="11" spans="1:3" ht="12.75">
      <c r="A11" s="1">
        <v>39661</v>
      </c>
      <c r="B11">
        <v>26.75</v>
      </c>
      <c r="C11" s="2">
        <f t="shared" si="0"/>
        <v>0.06326830017252189</v>
      </c>
    </row>
    <row r="12" spans="1:3" ht="12.75">
      <c r="A12" s="1">
        <v>39630</v>
      </c>
      <c r="B12">
        <v>25.11</v>
      </c>
      <c r="C12" s="2">
        <f t="shared" si="0"/>
        <v>-0.06737201792559792</v>
      </c>
    </row>
    <row r="13" spans="1:3" ht="12.75">
      <c r="A13" s="1">
        <v>39601</v>
      </c>
      <c r="B13">
        <v>26.86</v>
      </c>
      <c r="C13" s="2">
        <f t="shared" si="0"/>
        <v>-0.028987536873252298</v>
      </c>
    </row>
    <row r="14" spans="1:3" ht="12.75">
      <c r="A14" s="1">
        <v>39569</v>
      </c>
      <c r="B14">
        <v>27.65</v>
      </c>
      <c r="C14" s="2">
        <f t="shared" si="0"/>
        <v>-0.0032496869183416964</v>
      </c>
    </row>
    <row r="15" spans="1:3" ht="12.75">
      <c r="A15" s="1">
        <v>39539</v>
      </c>
      <c r="B15">
        <v>27.74</v>
      </c>
      <c r="C15" s="2">
        <f t="shared" si="0"/>
        <v>0.004697388944622464</v>
      </c>
    </row>
    <row r="16" spans="1:3" ht="12.75">
      <c r="A16" s="1">
        <v>39510</v>
      </c>
      <c r="B16">
        <v>27.61</v>
      </c>
      <c r="C16" s="2">
        <f t="shared" si="0"/>
        <v>0.0425438672552534</v>
      </c>
    </row>
    <row r="17" spans="1:3" ht="12.75">
      <c r="A17" s="1">
        <v>39479</v>
      </c>
      <c r="B17">
        <v>26.46</v>
      </c>
      <c r="C17" s="2">
        <f t="shared" si="0"/>
        <v>-0.17720645612718416</v>
      </c>
    </row>
    <row r="18" spans="1:3" ht="12.75">
      <c r="A18" s="1">
        <v>39449</v>
      </c>
      <c r="B18">
        <v>31.59</v>
      </c>
      <c r="C18" s="2">
        <f t="shared" si="0"/>
        <v>-0.0881187092233203</v>
      </c>
    </row>
    <row r="19" spans="1:3" ht="12.75">
      <c r="A19" s="1">
        <v>39419</v>
      </c>
      <c r="B19">
        <v>34.5</v>
      </c>
      <c r="C19" s="2">
        <f t="shared" si="0"/>
        <v>0.05787478290297453</v>
      </c>
    </row>
    <row r="20" spans="1:3" ht="12.75">
      <c r="A20" s="1">
        <v>39387</v>
      </c>
      <c r="B20">
        <v>32.56</v>
      </c>
      <c r="C20" s="2">
        <f t="shared" si="0"/>
        <v>-0.08785561511491019</v>
      </c>
    </row>
    <row r="21" spans="1:3" ht="12.75">
      <c r="A21" s="1">
        <v>39356</v>
      </c>
      <c r="B21">
        <v>35.55</v>
      </c>
      <c r="C21" s="2">
        <f t="shared" si="0"/>
        <v>0.22279199567690994</v>
      </c>
    </row>
    <row r="22" spans="1:3" ht="12.75">
      <c r="A22" s="1">
        <v>39329</v>
      </c>
      <c r="B22">
        <v>28.45</v>
      </c>
      <c r="C22" s="2">
        <f t="shared" si="0"/>
        <v>0.024912320379896376</v>
      </c>
    </row>
    <row r="23" spans="1:3" ht="12.75">
      <c r="A23" s="1">
        <v>39295</v>
      </c>
      <c r="B23">
        <v>27.75</v>
      </c>
      <c r="C23" s="2">
        <f t="shared" si="0"/>
        <v>-0.005390848634876423</v>
      </c>
    </row>
    <row r="24" spans="1:3" ht="12.75">
      <c r="A24" s="1">
        <v>39265</v>
      </c>
      <c r="B24">
        <v>27.9</v>
      </c>
      <c r="C24" s="2">
        <f t="shared" si="0"/>
        <v>-0.01635301283660689</v>
      </c>
    </row>
    <row r="25" spans="1:3" ht="12.75">
      <c r="A25" s="1">
        <v>39234</v>
      </c>
      <c r="B25">
        <v>28.36</v>
      </c>
      <c r="C25" s="2">
        <f t="shared" si="0"/>
        <v>-0.040765575439307006</v>
      </c>
    </row>
    <row r="26" spans="1:3" ht="12.75">
      <c r="A26" s="1">
        <v>39203</v>
      </c>
      <c r="B26">
        <v>29.54</v>
      </c>
      <c r="C26" s="2">
        <f t="shared" si="0"/>
        <v>0.02815153292321032</v>
      </c>
    </row>
    <row r="27" spans="1:3" ht="12.75">
      <c r="A27" s="1">
        <v>39174</v>
      </c>
      <c r="B27">
        <v>28.72</v>
      </c>
      <c r="C27" s="2">
        <f t="shared" si="0"/>
        <v>0.07143317250622637</v>
      </c>
    </row>
    <row r="28" spans="1:3" ht="12.75">
      <c r="A28" s="1">
        <v>39142</v>
      </c>
      <c r="B28">
        <v>26.74</v>
      </c>
      <c r="C28" s="2">
        <f t="shared" si="0"/>
        <v>-0.01078678861455917</v>
      </c>
    </row>
    <row r="29" spans="1:3" ht="12.75">
      <c r="A29" s="1">
        <v>39114</v>
      </c>
      <c r="B29">
        <v>27.03</v>
      </c>
      <c r="C29" s="2">
        <f t="shared" si="0"/>
        <v>-0.08744290305741792</v>
      </c>
    </row>
    <row r="30" spans="1:3" ht="12.75">
      <c r="A30" s="1">
        <v>39085</v>
      </c>
      <c r="B30">
        <v>29.5</v>
      </c>
      <c r="C30" s="2">
        <f t="shared" si="0"/>
        <v>0.032733327243754856</v>
      </c>
    </row>
    <row r="31" spans="1:3" ht="12.75">
      <c r="A31" s="1">
        <v>39052</v>
      </c>
      <c r="B31">
        <v>28.55</v>
      </c>
      <c r="C31" s="2">
        <f t="shared" si="0"/>
        <v>0.016955545728228112</v>
      </c>
    </row>
    <row r="32" spans="1:3" ht="12.75">
      <c r="A32" s="1">
        <v>39022</v>
      </c>
      <c r="B32">
        <v>28.07</v>
      </c>
      <c r="C32" s="2">
        <f t="shared" si="0"/>
        <v>0.025984861505800937</v>
      </c>
    </row>
    <row r="33" spans="1:3" ht="12.75">
      <c r="A33" s="1">
        <v>38992</v>
      </c>
      <c r="B33">
        <v>27.35</v>
      </c>
      <c r="C33" s="2">
        <f t="shared" si="0"/>
        <v>0.048314957171291265</v>
      </c>
    </row>
    <row r="34" spans="1:3" ht="12.75">
      <c r="A34" s="1">
        <v>38961</v>
      </c>
      <c r="B34">
        <v>26.06</v>
      </c>
      <c r="C34" s="2">
        <f t="shared" si="0"/>
        <v>0.06213670073262262</v>
      </c>
    </row>
    <row r="35" spans="1:3" ht="12.75">
      <c r="A35" s="1">
        <v>38930</v>
      </c>
      <c r="B35">
        <v>24.49</v>
      </c>
      <c r="C35" s="2">
        <f t="shared" si="0"/>
        <v>0.06975148617626685</v>
      </c>
    </row>
    <row r="36" spans="1:3" ht="12.75">
      <c r="A36" s="1">
        <v>38901</v>
      </c>
      <c r="B36">
        <v>22.84</v>
      </c>
      <c r="C36" s="2">
        <f t="shared" si="0"/>
        <v>0.03203120813367528</v>
      </c>
    </row>
    <row r="37" spans="1:3" ht="12.75">
      <c r="A37" s="1">
        <v>38869</v>
      </c>
      <c r="B37">
        <v>22.12</v>
      </c>
      <c r="C37" s="2">
        <f t="shared" si="0"/>
        <v>0.028429241520517047</v>
      </c>
    </row>
    <row r="38" spans="1:3" ht="12.75">
      <c r="A38" s="1">
        <v>38838</v>
      </c>
      <c r="B38">
        <v>21.5</v>
      </c>
      <c r="C38" s="2">
        <f t="shared" si="0"/>
        <v>-0.06046044965419238</v>
      </c>
    </row>
    <row r="39" spans="1:3" ht="12.75">
      <c r="A39" s="1">
        <v>38810</v>
      </c>
      <c r="B39">
        <v>22.84</v>
      </c>
      <c r="C39" s="2">
        <f t="shared" si="0"/>
        <v>-0.11914424150584339</v>
      </c>
    </row>
    <row r="40" spans="1:3" ht="12.75">
      <c r="A40" s="1">
        <v>38777</v>
      </c>
      <c r="B40">
        <v>25.73</v>
      </c>
      <c r="C40" s="2">
        <f t="shared" si="0"/>
        <v>0.012514828961580023</v>
      </c>
    </row>
    <row r="41" spans="1:3" ht="12.75">
      <c r="A41" s="1">
        <v>38749</v>
      </c>
      <c r="B41">
        <v>25.41</v>
      </c>
      <c r="C41" s="2">
        <f t="shared" si="0"/>
        <v>-0.04313337081757561</v>
      </c>
    </row>
    <row r="42" spans="1:3" ht="12.75">
      <c r="A42" s="1">
        <v>38720</v>
      </c>
      <c r="B42">
        <v>26.53</v>
      </c>
      <c r="C42" s="2">
        <f t="shared" si="0"/>
        <v>0.07390502948432921</v>
      </c>
    </row>
    <row r="43" spans="1:3" ht="12.75">
      <c r="A43" s="1">
        <v>38687</v>
      </c>
      <c r="B43">
        <v>24.64</v>
      </c>
      <c r="C43" s="2">
        <f t="shared" si="0"/>
        <v>-0.05718096048331804</v>
      </c>
    </row>
    <row r="44" spans="1:3" ht="12.75">
      <c r="A44" s="1">
        <v>38657</v>
      </c>
      <c r="B44">
        <v>26.09</v>
      </c>
      <c r="C44" s="2">
        <f t="shared" si="0"/>
        <v>0.0772677190500554</v>
      </c>
    </row>
    <row r="45" spans="1:3" ht="12.75">
      <c r="A45" s="1">
        <v>38628</v>
      </c>
      <c r="B45">
        <v>24.15</v>
      </c>
      <c r="C45" s="2">
        <f t="shared" si="0"/>
        <v>-0.0012414650880649882</v>
      </c>
    </row>
    <row r="46" spans="1:3" ht="12.75">
      <c r="A46" s="1">
        <v>38596</v>
      </c>
      <c r="B46">
        <v>24.18</v>
      </c>
      <c r="C46" s="2">
        <f t="shared" si="0"/>
        <v>-0.06213178110700616</v>
      </c>
    </row>
    <row r="47" spans="1:3" ht="12.75">
      <c r="A47" s="1">
        <v>38565</v>
      </c>
      <c r="B47">
        <v>25.73</v>
      </c>
      <c r="C47" s="2">
        <f t="shared" si="0"/>
        <v>0.07002054944204976</v>
      </c>
    </row>
    <row r="48" spans="1:3" ht="12.75">
      <c r="A48" s="1">
        <v>38534</v>
      </c>
      <c r="B48">
        <v>23.99</v>
      </c>
      <c r="C48" s="2">
        <f t="shared" si="0"/>
        <v>0.03047209953740276</v>
      </c>
    </row>
    <row r="49" spans="1:3" ht="12.75">
      <c r="A49" s="1">
        <v>38504</v>
      </c>
      <c r="B49">
        <v>23.27</v>
      </c>
      <c r="C49" s="2">
        <f t="shared" si="0"/>
        <v>-0.03794721740119141</v>
      </c>
    </row>
    <row r="50" spans="1:3" ht="12.75">
      <c r="A50" s="1">
        <v>38474</v>
      </c>
      <c r="B50">
        <v>24.17</v>
      </c>
      <c r="C50" s="2">
        <f t="shared" si="0"/>
        <v>0.022595103516575187</v>
      </c>
    </row>
    <row r="51" spans="1:3" ht="12.75">
      <c r="A51" s="1">
        <v>38443</v>
      </c>
      <c r="B51">
        <v>23.63</v>
      </c>
      <c r="C51" s="2">
        <f t="shared" si="0"/>
        <v>0.04589550036937202</v>
      </c>
    </row>
    <row r="52" spans="1:3" ht="12.75">
      <c r="A52" s="1">
        <v>38412</v>
      </c>
      <c r="B52">
        <v>22.57</v>
      </c>
      <c r="C52" s="2">
        <f t="shared" si="0"/>
        <v>-0.040378830320668906</v>
      </c>
    </row>
    <row r="53" spans="1:3" ht="12.75">
      <c r="A53" s="1">
        <v>38384</v>
      </c>
      <c r="B53">
        <v>23.5</v>
      </c>
      <c r="C53" s="2">
        <f t="shared" si="0"/>
        <v>-0.040447456304466924</v>
      </c>
    </row>
    <row r="54" spans="1:3" ht="12.75">
      <c r="A54" s="1">
        <v>38355</v>
      </c>
      <c r="B54">
        <v>24.47</v>
      </c>
      <c r="C54" s="2">
        <f t="shared" si="0"/>
        <v>-0.01661639041639843</v>
      </c>
    </row>
    <row r="55" spans="1:3" ht="12.75">
      <c r="A55" s="1">
        <v>38322</v>
      </c>
      <c r="B55">
        <v>24.88</v>
      </c>
      <c r="C55" s="2">
        <f t="shared" si="0"/>
        <v>-0.0032102756302483213</v>
      </c>
    </row>
    <row r="56" spans="1:3" ht="12.75">
      <c r="A56" s="1">
        <v>38292</v>
      </c>
      <c r="B56">
        <v>24.96</v>
      </c>
      <c r="C56" s="2">
        <f t="shared" si="0"/>
        <v>0.06582139495046031</v>
      </c>
    </row>
    <row r="57" spans="1:3" ht="12.75">
      <c r="A57" s="1">
        <v>38261</v>
      </c>
      <c r="B57">
        <v>23.37</v>
      </c>
      <c r="C57" s="2">
        <f t="shared" si="0"/>
        <v>0.01162053102301879</v>
      </c>
    </row>
    <row r="58" spans="1:3" ht="12.75">
      <c r="A58" s="1">
        <v>38231</v>
      </c>
      <c r="B58">
        <v>23.1</v>
      </c>
      <c r="C58" s="2">
        <f t="shared" si="0"/>
        <v>0.01263358123145121</v>
      </c>
    </row>
    <row r="59" spans="1:3" ht="12.75">
      <c r="A59" s="1">
        <v>38201</v>
      </c>
      <c r="B59">
        <v>22.81</v>
      </c>
      <c r="C59" s="2">
        <f t="shared" si="0"/>
        <v>-0.039541034151375574</v>
      </c>
    </row>
    <row r="60" spans="1:3" ht="12.75">
      <c r="A60" s="1">
        <v>38169</v>
      </c>
      <c r="B60">
        <v>23.73</v>
      </c>
      <c r="C60" s="2">
        <f t="shared" si="0"/>
        <v>-0.002525253867194071</v>
      </c>
    </row>
    <row r="61" spans="1:3" ht="12.75">
      <c r="A61" s="1">
        <v>38139</v>
      </c>
      <c r="B61">
        <v>23.79</v>
      </c>
      <c r="C61" s="2">
        <f t="shared" si="0"/>
        <v>0.08506440277326698</v>
      </c>
    </row>
    <row r="62" spans="1:2" ht="12.75">
      <c r="A62" s="1">
        <v>38135</v>
      </c>
      <c r="B62">
        <v>21.85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2">
      <selection activeCell="C61" sqref="C2:C61"/>
    </sheetView>
  </sheetViews>
  <sheetFormatPr defaultColWidth="9.140625" defaultRowHeight="12.75"/>
  <cols>
    <col min="1" max="1" width="10.140625" style="0" bestFit="1" customWidth="1"/>
    <col min="2" max="2" width="9.140625" style="0" bestFit="1" customWidth="1"/>
    <col min="3" max="3" width="12.42187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39934</v>
      </c>
      <c r="B2">
        <v>15</v>
      </c>
      <c r="C2" s="2">
        <f>LN(B2/B3)</f>
        <v>0.05904254063378336</v>
      </c>
    </row>
    <row r="3" spans="1:3" ht="12.75">
      <c r="A3" s="1">
        <v>39904</v>
      </c>
      <c r="B3">
        <v>14.14</v>
      </c>
      <c r="C3" s="2">
        <f aca="true" t="shared" si="0" ref="C3:C61">LN(B3/B4)</f>
        <v>0.22775103775688238</v>
      </c>
    </row>
    <row r="4" spans="1:3" ht="12.75">
      <c r="A4" s="1">
        <v>39874</v>
      </c>
      <c r="B4">
        <v>11.26</v>
      </c>
      <c r="C4" s="2">
        <f t="shared" si="0"/>
        <v>0.22070425528265028</v>
      </c>
    </row>
    <row r="5" spans="1:3" ht="12.75">
      <c r="A5" s="1">
        <v>39846</v>
      </c>
      <c r="B5">
        <v>9.03</v>
      </c>
      <c r="C5" s="2">
        <f t="shared" si="0"/>
        <v>-0.27093126202696566</v>
      </c>
    </row>
    <row r="6" spans="1:3" ht="12.75">
      <c r="A6" s="1">
        <v>39815</v>
      </c>
      <c r="B6">
        <v>11.84</v>
      </c>
      <c r="C6" s="2">
        <f t="shared" si="0"/>
        <v>-0.23989436173902517</v>
      </c>
    </row>
    <row r="7" spans="1:3" ht="12.75">
      <c r="A7" s="1">
        <v>39783</v>
      </c>
      <c r="B7">
        <v>15.05</v>
      </c>
      <c r="C7" s="2">
        <f t="shared" si="0"/>
        <v>0.09617434045902665</v>
      </c>
    </row>
    <row r="8" spans="1:3" ht="12.75">
      <c r="A8" s="1">
        <v>39755</v>
      </c>
      <c r="B8">
        <v>13.67</v>
      </c>
      <c r="C8" s="2">
        <f t="shared" si="0"/>
        <v>-0.0692366847272181</v>
      </c>
    </row>
    <row r="9" spans="1:3" ht="12.75">
      <c r="A9" s="1">
        <v>39722</v>
      </c>
      <c r="B9">
        <v>14.65</v>
      </c>
      <c r="C9" s="2">
        <f t="shared" si="0"/>
        <v>-0.20593142243308837</v>
      </c>
    </row>
    <row r="10" spans="1:3" ht="12.75">
      <c r="A10" s="1">
        <v>39693</v>
      </c>
      <c r="B10">
        <v>18</v>
      </c>
      <c r="C10" s="2">
        <f t="shared" si="0"/>
        <v>-0.2996929851179165</v>
      </c>
    </row>
    <row r="11" spans="1:3" ht="12.75">
      <c r="A11" s="1">
        <v>39661</v>
      </c>
      <c r="B11">
        <v>24.29</v>
      </c>
      <c r="C11" s="2">
        <f t="shared" si="0"/>
        <v>-0.0817829666202253</v>
      </c>
    </row>
    <row r="12" spans="1:3" ht="12.75">
      <c r="A12" s="1">
        <v>39630</v>
      </c>
      <c r="B12">
        <v>26.36</v>
      </c>
      <c r="C12" s="2">
        <f t="shared" si="0"/>
        <v>0.10890751709640907</v>
      </c>
    </row>
    <row r="13" spans="1:3" ht="12.75">
      <c r="A13" s="1">
        <v>39601</v>
      </c>
      <c r="B13">
        <v>23.64</v>
      </c>
      <c r="C13" s="2">
        <f t="shared" si="0"/>
        <v>-0.14796771777679696</v>
      </c>
    </row>
    <row r="14" spans="1:3" ht="12.75">
      <c r="A14" s="1">
        <v>39569</v>
      </c>
      <c r="B14">
        <v>27.41</v>
      </c>
      <c r="C14" s="2">
        <f t="shared" si="0"/>
        <v>-0.03053946694168699</v>
      </c>
    </row>
    <row r="15" spans="1:3" ht="12.75">
      <c r="A15" s="1">
        <v>39539</v>
      </c>
      <c r="B15">
        <v>28.26</v>
      </c>
      <c r="C15" s="2">
        <f t="shared" si="0"/>
        <v>-0.0567454953854752</v>
      </c>
    </row>
    <row r="16" spans="1:3" ht="12.75">
      <c r="A16" s="1">
        <v>39510</v>
      </c>
      <c r="B16">
        <v>29.91</v>
      </c>
      <c r="C16" s="2">
        <f t="shared" si="0"/>
        <v>-0.12345066209616602</v>
      </c>
    </row>
    <row r="17" spans="1:3" ht="12.75">
      <c r="A17" s="1">
        <v>39479</v>
      </c>
      <c r="B17">
        <v>33.84</v>
      </c>
      <c r="C17" s="2">
        <f t="shared" si="0"/>
        <v>-0.018445845790751342</v>
      </c>
    </row>
    <row r="18" spans="1:3" ht="12.75">
      <c r="A18" s="1">
        <v>39449</v>
      </c>
      <c r="B18">
        <v>34.47</v>
      </c>
      <c r="C18" s="2">
        <f t="shared" si="0"/>
        <v>-0.04537211438667364</v>
      </c>
    </row>
    <row r="19" spans="1:3" ht="12.75">
      <c r="A19" s="1">
        <v>39419</v>
      </c>
      <c r="B19">
        <v>36.07</v>
      </c>
      <c r="C19" s="2">
        <f t="shared" si="0"/>
        <v>-0.02437475185803585</v>
      </c>
    </row>
    <row r="20" spans="1:3" ht="12.75">
      <c r="A20" s="1">
        <v>39387</v>
      </c>
      <c r="B20">
        <v>36.96</v>
      </c>
      <c r="C20" s="2">
        <f t="shared" si="0"/>
        <v>-0.00969312920565968</v>
      </c>
    </row>
    <row r="21" spans="1:3" ht="12.75">
      <c r="A21" s="1">
        <v>39356</v>
      </c>
      <c r="B21">
        <v>37.32</v>
      </c>
      <c r="C21" s="2">
        <f t="shared" si="0"/>
        <v>0.046060773376534525</v>
      </c>
    </row>
    <row r="22" spans="1:3" ht="12.75">
      <c r="A22" s="1">
        <v>39329</v>
      </c>
      <c r="B22">
        <v>35.64</v>
      </c>
      <c r="C22" s="2">
        <f t="shared" si="0"/>
        <v>0.14271241869890883</v>
      </c>
    </row>
    <row r="23" spans="1:3" ht="12.75">
      <c r="A23" s="1">
        <v>39295</v>
      </c>
      <c r="B23">
        <v>30.9</v>
      </c>
      <c r="C23" s="2">
        <f t="shared" si="0"/>
        <v>0.13825821916488532</v>
      </c>
    </row>
    <row r="24" spans="1:3" ht="12.75">
      <c r="A24" s="1">
        <v>39265</v>
      </c>
      <c r="B24">
        <v>26.91</v>
      </c>
      <c r="C24" s="2">
        <f t="shared" si="0"/>
        <v>0.018755238429773568</v>
      </c>
    </row>
    <row r="25" spans="1:3" ht="12.75">
      <c r="A25" s="1">
        <v>39234</v>
      </c>
      <c r="B25">
        <v>26.41</v>
      </c>
      <c r="C25" s="2">
        <f t="shared" si="0"/>
        <v>0.02608510001538797</v>
      </c>
    </row>
    <row r="26" spans="1:3" ht="12.75">
      <c r="A26" s="1">
        <v>39203</v>
      </c>
      <c r="B26">
        <v>25.73</v>
      </c>
      <c r="C26" s="2">
        <f t="shared" si="0"/>
        <v>0.10350534762138866</v>
      </c>
    </row>
    <row r="27" spans="1:3" ht="12.75">
      <c r="A27" s="1">
        <v>39174</v>
      </c>
      <c r="B27">
        <v>23.2</v>
      </c>
      <c r="C27" s="2">
        <f t="shared" si="0"/>
        <v>0.09677677196643489</v>
      </c>
    </row>
    <row r="28" spans="1:3" ht="12.75">
      <c r="A28" s="1">
        <v>39142</v>
      </c>
      <c r="B28">
        <v>21.06</v>
      </c>
      <c r="C28" s="2">
        <f t="shared" si="0"/>
        <v>0.048647724172039955</v>
      </c>
    </row>
    <row r="29" spans="1:3" ht="12.75">
      <c r="A29" s="1">
        <v>39114</v>
      </c>
      <c r="B29">
        <v>20.06</v>
      </c>
      <c r="C29" s="2">
        <f t="shared" si="0"/>
        <v>-0.012385593058503891</v>
      </c>
    </row>
    <row r="30" spans="1:3" ht="12.75">
      <c r="A30" s="1">
        <v>39085</v>
      </c>
      <c r="B30">
        <v>20.31</v>
      </c>
      <c r="C30" s="2">
        <f t="shared" si="0"/>
        <v>0.08419541803866186</v>
      </c>
    </row>
    <row r="31" spans="1:3" ht="12.75">
      <c r="A31" s="1">
        <v>39052</v>
      </c>
      <c r="B31">
        <v>18.67</v>
      </c>
      <c r="C31" s="2">
        <f t="shared" si="0"/>
        <v>0.0048322241679389245</v>
      </c>
    </row>
    <row r="32" spans="1:3" ht="12.75">
      <c r="A32" s="1">
        <v>39022</v>
      </c>
      <c r="B32">
        <v>18.58</v>
      </c>
      <c r="C32" s="2">
        <f t="shared" si="0"/>
        <v>0.016825362995777127</v>
      </c>
    </row>
    <row r="33" spans="1:3" ht="12.75">
      <c r="A33" s="1">
        <v>38992</v>
      </c>
      <c r="B33">
        <v>18.27</v>
      </c>
      <c r="C33" s="2">
        <f t="shared" si="0"/>
        <v>0.009901070982711537</v>
      </c>
    </row>
    <row r="34" spans="1:3" ht="12.75">
      <c r="A34" s="1">
        <v>38961</v>
      </c>
      <c r="B34">
        <v>18.09</v>
      </c>
      <c r="C34" s="2">
        <f t="shared" si="0"/>
        <v>-0.059030010612404905</v>
      </c>
    </row>
    <row r="35" spans="1:3" ht="12.75">
      <c r="A35" s="1">
        <v>38930</v>
      </c>
      <c r="B35">
        <v>19.19</v>
      </c>
      <c r="C35" s="2">
        <f t="shared" si="0"/>
        <v>0.050772325373423355</v>
      </c>
    </row>
    <row r="36" spans="1:3" ht="12.75">
      <c r="A36" s="1">
        <v>38901</v>
      </c>
      <c r="B36">
        <v>18.24</v>
      </c>
      <c r="C36" s="2">
        <f t="shared" si="0"/>
        <v>-0.020619287202735818</v>
      </c>
    </row>
    <row r="37" spans="1:3" ht="12.75">
      <c r="A37" s="1">
        <v>38869</v>
      </c>
      <c r="B37">
        <v>18.62</v>
      </c>
      <c r="C37" s="2">
        <f t="shared" si="0"/>
        <v>-0.05790404818560292</v>
      </c>
    </row>
    <row r="38" spans="1:3" ht="12.75">
      <c r="A38" s="1">
        <v>38838</v>
      </c>
      <c r="B38">
        <v>19.73</v>
      </c>
      <c r="C38" s="2">
        <f t="shared" si="0"/>
        <v>-0.05377374315229884</v>
      </c>
    </row>
    <row r="39" spans="1:3" ht="12.75">
      <c r="A39" s="1">
        <v>38810</v>
      </c>
      <c r="B39">
        <v>20.82</v>
      </c>
      <c r="C39" s="2">
        <f t="shared" si="0"/>
        <v>0.08937203382360367</v>
      </c>
    </row>
    <row r="40" spans="1:3" ht="12.75">
      <c r="A40" s="1">
        <v>38777</v>
      </c>
      <c r="B40">
        <v>19.04</v>
      </c>
      <c r="C40" s="2">
        <f t="shared" si="0"/>
        <v>0.13053468675591676</v>
      </c>
    </row>
    <row r="41" spans="1:3" ht="12.75">
      <c r="A41" s="1">
        <v>38749</v>
      </c>
      <c r="B41">
        <v>16.71</v>
      </c>
      <c r="C41" s="2">
        <f t="shared" si="0"/>
        <v>0.0102256530117571</v>
      </c>
    </row>
    <row r="42" spans="1:3" ht="12.75">
      <c r="A42" s="1">
        <v>38720</v>
      </c>
      <c r="B42">
        <v>16.54</v>
      </c>
      <c r="C42" s="2">
        <f t="shared" si="0"/>
        <v>0.004848494346621432</v>
      </c>
    </row>
    <row r="43" spans="1:3" ht="12.75">
      <c r="A43" s="1">
        <v>38687</v>
      </c>
      <c r="B43">
        <v>16.46</v>
      </c>
      <c r="C43" s="2">
        <f t="shared" si="0"/>
        <v>0.06851563769841934</v>
      </c>
    </row>
    <row r="44" spans="1:3" ht="12.75">
      <c r="A44" s="1">
        <v>38657</v>
      </c>
      <c r="B44">
        <v>15.37</v>
      </c>
      <c r="C44" s="2">
        <f t="shared" si="0"/>
        <v>0.015738029750239864</v>
      </c>
    </row>
    <row r="45" spans="1:3" ht="12.75">
      <c r="A45" s="1">
        <v>38628</v>
      </c>
      <c r="B45">
        <v>15.13</v>
      </c>
      <c r="C45" s="2">
        <f t="shared" si="0"/>
        <v>-0.005273578470936926</v>
      </c>
    </row>
    <row r="46" spans="1:3" ht="12.75">
      <c r="A46" s="1">
        <v>38596</v>
      </c>
      <c r="B46">
        <v>15.21</v>
      </c>
      <c r="C46" s="2">
        <f t="shared" si="0"/>
        <v>0.06941561509925033</v>
      </c>
    </row>
    <row r="47" spans="1:3" ht="12.75">
      <c r="A47" s="1">
        <v>38565</v>
      </c>
      <c r="B47">
        <v>14.19</v>
      </c>
      <c r="C47" s="2">
        <f t="shared" si="0"/>
        <v>-0.011212451033678867</v>
      </c>
    </row>
    <row r="48" spans="1:3" ht="12.75">
      <c r="A48" s="1">
        <v>38534</v>
      </c>
      <c r="B48">
        <v>14.35</v>
      </c>
      <c r="C48" s="2">
        <f t="shared" si="0"/>
        <v>-0.042298256225906994</v>
      </c>
    </row>
    <row r="49" spans="1:3" ht="12.75">
      <c r="A49" s="1">
        <v>38504</v>
      </c>
      <c r="B49">
        <v>14.97</v>
      </c>
      <c r="C49" s="2">
        <f t="shared" si="0"/>
        <v>-0.013271594928903846</v>
      </c>
    </row>
    <row r="50" spans="1:3" ht="12.75">
      <c r="A50" s="1">
        <v>38474</v>
      </c>
      <c r="B50">
        <v>15.17</v>
      </c>
      <c r="C50" s="2">
        <f t="shared" si="0"/>
        <v>0.05348144106754023</v>
      </c>
    </row>
    <row r="51" spans="1:3" ht="12.75">
      <c r="A51" s="1">
        <v>38443</v>
      </c>
      <c r="B51">
        <v>14.38</v>
      </c>
      <c r="C51" s="2">
        <f t="shared" si="0"/>
        <v>0.06388968207323609</v>
      </c>
    </row>
    <row r="52" spans="1:3" ht="12.75">
      <c r="A52" s="1">
        <v>38412</v>
      </c>
      <c r="B52">
        <v>13.49</v>
      </c>
      <c r="C52" s="2">
        <f t="shared" si="0"/>
        <v>-0.044935095645058064</v>
      </c>
    </row>
    <row r="53" spans="1:3" ht="12.75">
      <c r="A53" s="1">
        <v>38384</v>
      </c>
      <c r="B53">
        <v>14.11</v>
      </c>
      <c r="C53" s="2">
        <f t="shared" si="0"/>
        <v>0.054618597756223033</v>
      </c>
    </row>
    <row r="54" spans="1:3" ht="12.75">
      <c r="A54" s="1">
        <v>38355</v>
      </c>
      <c r="B54">
        <v>13.36</v>
      </c>
      <c r="C54" s="2">
        <f t="shared" si="0"/>
        <v>-0.02513066472557951</v>
      </c>
    </row>
    <row r="55" spans="1:3" ht="12.75">
      <c r="A55" s="1">
        <v>38322</v>
      </c>
      <c r="B55">
        <v>13.7</v>
      </c>
      <c r="C55" s="2">
        <f t="shared" si="0"/>
        <v>-0.03161182763434754</v>
      </c>
    </row>
    <row r="56" spans="1:3" ht="12.75">
      <c r="A56" s="1">
        <v>38292</v>
      </c>
      <c r="B56">
        <v>14.14</v>
      </c>
      <c r="C56" s="2">
        <f t="shared" si="0"/>
        <v>0.04780055498426569</v>
      </c>
    </row>
    <row r="57" spans="1:3" ht="12.75">
      <c r="A57" s="1">
        <v>38261</v>
      </c>
      <c r="B57">
        <v>13.48</v>
      </c>
      <c r="C57" s="2">
        <f t="shared" si="0"/>
        <v>0.11630045569616063</v>
      </c>
    </row>
    <row r="58" spans="1:3" ht="12.75">
      <c r="A58" s="1">
        <v>38231</v>
      </c>
      <c r="B58">
        <v>12</v>
      </c>
      <c r="C58" s="2">
        <f t="shared" si="0"/>
        <v>0.14502577205025763</v>
      </c>
    </row>
    <row r="59" spans="1:3" ht="12.75">
      <c r="A59" s="1">
        <v>38201</v>
      </c>
      <c r="B59">
        <v>10.38</v>
      </c>
      <c r="C59" s="2">
        <f t="shared" si="0"/>
        <v>0.02142243558740671</v>
      </c>
    </row>
    <row r="60" spans="1:3" ht="12.75">
      <c r="A60" s="1">
        <v>38169</v>
      </c>
      <c r="B60">
        <v>10.16</v>
      </c>
      <c r="C60" s="2">
        <f t="shared" si="0"/>
        <v>-0.22393064305102692</v>
      </c>
    </row>
    <row r="61" spans="1:3" ht="12.75">
      <c r="A61" s="1">
        <v>38139</v>
      </c>
      <c r="B61">
        <v>12.71</v>
      </c>
      <c r="C61" s="2">
        <f t="shared" si="0"/>
        <v>0.056649449109470694</v>
      </c>
    </row>
    <row r="62" spans="1:2" ht="12.75">
      <c r="A62" s="1">
        <v>38135</v>
      </c>
      <c r="B62">
        <v>12.01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45">
      <selection activeCell="A45" sqref="A45"/>
    </sheetView>
  </sheetViews>
  <sheetFormatPr defaultColWidth="9.140625" defaultRowHeight="12.75"/>
  <cols>
    <col min="1" max="1" width="10.140625" style="0" bestFit="1" customWidth="1"/>
    <col min="2" max="2" width="9.14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39934</v>
      </c>
      <c r="B2">
        <v>893.06</v>
      </c>
      <c r="C2" s="2">
        <f>LN(B2/B3)</f>
        <v>0.022935876037344902</v>
      </c>
    </row>
    <row r="3" spans="1:3" ht="12.75">
      <c r="A3" s="1">
        <v>39904</v>
      </c>
      <c r="B3">
        <v>872.81</v>
      </c>
      <c r="C3" s="2">
        <f aca="true" t="shared" si="0" ref="C3:C61">LN(B3/B4)</f>
        <v>0.0897722149209695</v>
      </c>
    </row>
    <row r="4" spans="1:3" ht="12.75">
      <c r="A4" s="1">
        <v>39874</v>
      </c>
      <c r="B4">
        <v>797.87</v>
      </c>
      <c r="C4" s="2">
        <f t="shared" si="0"/>
        <v>0.08195273621464377</v>
      </c>
    </row>
    <row r="5" spans="1:3" ht="12.75">
      <c r="A5" s="1">
        <v>39846</v>
      </c>
      <c r="B5">
        <v>735.09</v>
      </c>
      <c r="C5" s="2">
        <f t="shared" si="0"/>
        <v>-0.11645654382051443</v>
      </c>
    </row>
    <row r="6" spans="1:3" ht="12.75">
      <c r="A6" s="1">
        <v>39815</v>
      </c>
      <c r="B6">
        <v>825.88</v>
      </c>
      <c r="C6" s="2">
        <f t="shared" si="0"/>
        <v>-0.08954988551107096</v>
      </c>
    </row>
    <row r="7" spans="1:3" ht="12.75">
      <c r="A7" s="1">
        <v>39783</v>
      </c>
      <c r="B7">
        <v>903.25</v>
      </c>
      <c r="C7" s="2">
        <f t="shared" si="0"/>
        <v>0.007791135777281755</v>
      </c>
    </row>
    <row r="8" spans="1:3" ht="12.75">
      <c r="A8" s="1">
        <v>39755</v>
      </c>
      <c r="B8">
        <v>896.24</v>
      </c>
      <c r="C8" s="2">
        <f t="shared" si="0"/>
        <v>-0.07779834641708887</v>
      </c>
    </row>
    <row r="9" spans="1:3" ht="12.75">
      <c r="A9" s="1">
        <v>39722</v>
      </c>
      <c r="B9">
        <v>968.75</v>
      </c>
      <c r="C9" s="2">
        <f t="shared" si="0"/>
        <v>-0.18424658445911726</v>
      </c>
    </row>
    <row r="10" spans="1:3" ht="12.75">
      <c r="A10" s="1">
        <v>39693</v>
      </c>
      <c r="B10">
        <v>1164.74</v>
      </c>
      <c r="C10" s="2">
        <f t="shared" si="0"/>
        <v>-0.09657068876124568</v>
      </c>
    </row>
    <row r="11" spans="1:3" ht="12.75">
      <c r="A11" s="1">
        <v>39661</v>
      </c>
      <c r="B11">
        <v>1282.83</v>
      </c>
      <c r="C11" s="2">
        <f t="shared" si="0"/>
        <v>0.012116797460712942</v>
      </c>
    </row>
    <row r="12" spans="1:3" ht="12.75">
      <c r="A12" s="1">
        <v>39630</v>
      </c>
      <c r="B12">
        <v>1267.38</v>
      </c>
      <c r="C12" s="2">
        <f t="shared" si="0"/>
        <v>-0.009908300486456212</v>
      </c>
    </row>
    <row r="13" spans="1:3" ht="12.75">
      <c r="A13" s="1">
        <v>39601</v>
      </c>
      <c r="B13">
        <v>1280</v>
      </c>
      <c r="C13" s="2">
        <f t="shared" si="0"/>
        <v>-0.0898835504310454</v>
      </c>
    </row>
    <row r="14" spans="1:3" ht="12.75">
      <c r="A14" s="1">
        <v>39569</v>
      </c>
      <c r="B14">
        <v>1400.38</v>
      </c>
      <c r="C14" s="2">
        <f t="shared" si="0"/>
        <v>0.010617586652650165</v>
      </c>
    </row>
    <row r="15" spans="1:3" ht="12.75">
      <c r="A15" s="1">
        <v>39539</v>
      </c>
      <c r="B15">
        <v>1385.59</v>
      </c>
      <c r="C15" s="2">
        <f t="shared" si="0"/>
        <v>0.04645093966005638</v>
      </c>
    </row>
    <row r="16" spans="1:3" ht="12.75">
      <c r="A16" s="1">
        <v>39510</v>
      </c>
      <c r="B16">
        <v>1322.7</v>
      </c>
      <c r="C16" s="2">
        <f t="shared" si="0"/>
        <v>-0.005977412241373905</v>
      </c>
    </row>
    <row r="17" spans="1:3" ht="12.75">
      <c r="A17" s="1">
        <v>39479</v>
      </c>
      <c r="B17">
        <v>1330.63</v>
      </c>
      <c r="C17" s="2">
        <f t="shared" si="0"/>
        <v>-0.035379707842082095</v>
      </c>
    </row>
    <row r="18" spans="1:3" ht="12.75">
      <c r="A18" s="1">
        <v>39449</v>
      </c>
      <c r="B18">
        <v>1378.55</v>
      </c>
      <c r="C18" s="2">
        <f t="shared" si="0"/>
        <v>-0.06311390960227695</v>
      </c>
    </row>
    <row r="19" spans="1:3" ht="12.75">
      <c r="A19" s="1">
        <v>39419</v>
      </c>
      <c r="B19">
        <v>1468.36</v>
      </c>
      <c r="C19" s="2">
        <f t="shared" si="0"/>
        <v>-0.00866592980480183</v>
      </c>
    </row>
    <row r="20" spans="1:3" ht="12.75">
      <c r="A20" s="1">
        <v>39387</v>
      </c>
      <c r="B20">
        <v>1481.14</v>
      </c>
      <c r="C20" s="2">
        <f t="shared" si="0"/>
        <v>-0.04504278936941616</v>
      </c>
    </row>
    <row r="21" spans="1:3" ht="12.75">
      <c r="A21" s="1">
        <v>39356</v>
      </c>
      <c r="B21">
        <v>1549.38</v>
      </c>
      <c r="C21" s="2">
        <f t="shared" si="0"/>
        <v>0.014713557788708606</v>
      </c>
    </row>
    <row r="22" spans="1:3" ht="12.75">
      <c r="A22" s="1">
        <v>39329</v>
      </c>
      <c r="B22">
        <v>1526.75</v>
      </c>
      <c r="C22" s="2">
        <f t="shared" si="0"/>
        <v>0.03516828363749106</v>
      </c>
    </row>
    <row r="23" spans="1:3" ht="12.75">
      <c r="A23" s="1">
        <v>39295</v>
      </c>
      <c r="B23">
        <v>1473.99</v>
      </c>
      <c r="C23" s="2">
        <f t="shared" si="0"/>
        <v>0.012781559065278813</v>
      </c>
    </row>
    <row r="24" spans="1:3" ht="12.75">
      <c r="A24" s="1">
        <v>39265</v>
      </c>
      <c r="B24">
        <v>1455.27</v>
      </c>
      <c r="C24" s="2">
        <f t="shared" si="0"/>
        <v>-0.032504500841186675</v>
      </c>
    </row>
    <row r="25" spans="1:3" ht="12.75">
      <c r="A25" s="1">
        <v>39234</v>
      </c>
      <c r="B25">
        <v>1503.35</v>
      </c>
      <c r="C25" s="2">
        <f t="shared" si="0"/>
        <v>-0.017976930819991094</v>
      </c>
    </row>
    <row r="26" spans="1:3" ht="12.75">
      <c r="A26" s="1">
        <v>39203</v>
      </c>
      <c r="B26">
        <v>1530.62</v>
      </c>
      <c r="C26" s="2">
        <f t="shared" si="0"/>
        <v>0.032030723748061214</v>
      </c>
    </row>
    <row r="27" spans="1:3" ht="12.75">
      <c r="A27" s="1">
        <v>39174</v>
      </c>
      <c r="B27">
        <v>1482.37</v>
      </c>
      <c r="C27" s="2">
        <f t="shared" si="0"/>
        <v>0.0423798362376053</v>
      </c>
    </row>
    <row r="28" spans="1:3" ht="12.75">
      <c r="A28" s="1">
        <v>39142</v>
      </c>
      <c r="B28">
        <v>1420.86</v>
      </c>
      <c r="C28" s="2">
        <f t="shared" si="0"/>
        <v>0.009930483915285941</v>
      </c>
    </row>
    <row r="29" spans="1:3" ht="12.75">
      <c r="A29" s="1">
        <v>39114</v>
      </c>
      <c r="B29">
        <v>1406.82</v>
      </c>
      <c r="C29" s="2">
        <f t="shared" si="0"/>
        <v>-0.022088305664389823</v>
      </c>
    </row>
    <row r="30" spans="1:3" ht="12.75">
      <c r="A30" s="1">
        <v>39085</v>
      </c>
      <c r="B30">
        <v>1438.24</v>
      </c>
      <c r="C30" s="2">
        <f t="shared" si="0"/>
        <v>0.013961172524527271</v>
      </c>
    </row>
    <row r="31" spans="1:3" ht="12.75">
      <c r="A31" s="1">
        <v>39052</v>
      </c>
      <c r="B31">
        <v>1418.3</v>
      </c>
      <c r="C31" s="2">
        <f t="shared" si="0"/>
        <v>0.012536835916847028</v>
      </c>
    </row>
    <row r="32" spans="1:3" ht="12.75">
      <c r="A32" s="1">
        <v>39022</v>
      </c>
      <c r="B32">
        <v>1400.63</v>
      </c>
      <c r="C32" s="2">
        <f t="shared" si="0"/>
        <v>0.01633250512235968</v>
      </c>
    </row>
    <row r="33" spans="1:3" ht="12.75">
      <c r="A33" s="1">
        <v>38992</v>
      </c>
      <c r="B33">
        <v>1377.94</v>
      </c>
      <c r="C33" s="2">
        <f t="shared" si="0"/>
        <v>0.031021836917226073</v>
      </c>
    </row>
    <row r="34" spans="1:3" ht="12.75">
      <c r="A34" s="1">
        <v>38961</v>
      </c>
      <c r="B34">
        <v>1335.85</v>
      </c>
      <c r="C34" s="2">
        <f t="shared" si="0"/>
        <v>0.02426937619530401</v>
      </c>
    </row>
    <row r="35" spans="1:3" ht="12.75">
      <c r="A35" s="1">
        <v>38930</v>
      </c>
      <c r="B35">
        <v>1303.82</v>
      </c>
      <c r="C35" s="2">
        <f t="shared" si="0"/>
        <v>0.02105112458799209</v>
      </c>
    </row>
    <row r="36" spans="1:3" ht="12.75">
      <c r="A36" s="1">
        <v>38901</v>
      </c>
      <c r="B36">
        <v>1276.66</v>
      </c>
      <c r="C36" s="2">
        <f t="shared" si="0"/>
        <v>0.005072924191958309</v>
      </c>
    </row>
    <row r="37" spans="1:3" ht="12.75">
      <c r="A37" s="1">
        <v>38869</v>
      </c>
      <c r="B37">
        <v>1270.2</v>
      </c>
      <c r="C37" s="2">
        <f t="shared" si="0"/>
        <v>8.660428539180607E-05</v>
      </c>
    </row>
    <row r="38" spans="1:3" ht="12.75">
      <c r="A38" s="1">
        <v>38838</v>
      </c>
      <c r="B38">
        <v>1270.09</v>
      </c>
      <c r="C38" s="2">
        <f t="shared" si="0"/>
        <v>-0.0314049135858917</v>
      </c>
    </row>
    <row r="39" spans="1:3" ht="12.75">
      <c r="A39" s="1">
        <v>38810</v>
      </c>
      <c r="B39">
        <v>1310.61</v>
      </c>
      <c r="C39" s="2">
        <f t="shared" si="0"/>
        <v>0.012082373675144375</v>
      </c>
    </row>
    <row r="40" spans="1:3" ht="12.75">
      <c r="A40" s="1">
        <v>38777</v>
      </c>
      <c r="B40">
        <v>1294.87</v>
      </c>
      <c r="C40" s="2">
        <f t="shared" si="0"/>
        <v>0.011034733969458945</v>
      </c>
    </row>
    <row r="41" spans="1:3" ht="12.75">
      <c r="A41" s="1">
        <v>38749</v>
      </c>
      <c r="B41">
        <v>1280.66</v>
      </c>
      <c r="C41" s="2">
        <f t="shared" si="0"/>
        <v>0.0004529940641520396</v>
      </c>
    </row>
    <row r="42" spans="1:3" ht="12.75">
      <c r="A42" s="1">
        <v>38720</v>
      </c>
      <c r="B42">
        <v>1280.08</v>
      </c>
      <c r="C42" s="2">
        <f t="shared" si="0"/>
        <v>0.02514796123051826</v>
      </c>
    </row>
    <row r="43" spans="1:3" ht="12.75">
      <c r="A43" s="1">
        <v>38687</v>
      </c>
      <c r="B43">
        <v>1248.29</v>
      </c>
      <c r="C43" s="2">
        <f t="shared" si="0"/>
        <v>-0.0009528500142413687</v>
      </c>
    </row>
    <row r="44" spans="1:3" ht="12.75">
      <c r="A44" s="1">
        <v>38657</v>
      </c>
      <c r="B44">
        <v>1249.48</v>
      </c>
      <c r="C44" s="2">
        <f t="shared" si="0"/>
        <v>0.034581237676988605</v>
      </c>
    </row>
    <row r="45" spans="1:3" ht="12.75">
      <c r="A45" s="1">
        <v>38628</v>
      </c>
      <c r="B45">
        <v>1207.01</v>
      </c>
      <c r="C45" s="2">
        <f t="shared" si="0"/>
        <v>-0.01789999431377393</v>
      </c>
    </row>
    <row r="46" spans="1:3" ht="12.75">
      <c r="A46" s="1">
        <v>38596</v>
      </c>
      <c r="B46">
        <v>1228.81</v>
      </c>
      <c r="C46" s="2">
        <f t="shared" si="0"/>
        <v>0.006924907426858922</v>
      </c>
    </row>
    <row r="47" spans="1:3" ht="12.75">
      <c r="A47" s="1">
        <v>38565</v>
      </c>
      <c r="B47">
        <v>1220.33</v>
      </c>
      <c r="C47" s="2">
        <f t="shared" si="0"/>
        <v>-0.011285467972359155</v>
      </c>
    </row>
    <row r="48" spans="1:3" ht="12.75">
      <c r="A48" s="1">
        <v>38534</v>
      </c>
      <c r="B48">
        <v>1234.18</v>
      </c>
      <c r="C48" s="2">
        <f t="shared" si="0"/>
        <v>0.03533645186472915</v>
      </c>
    </row>
    <row r="49" spans="1:3" ht="12.75">
      <c r="A49" s="1">
        <v>38504</v>
      </c>
      <c r="B49">
        <v>1191.33</v>
      </c>
      <c r="C49" s="2">
        <f t="shared" si="0"/>
        <v>-0.00014268747689802155</v>
      </c>
    </row>
    <row r="50" spans="1:3" ht="12.75">
      <c r="A50" s="1">
        <v>38474</v>
      </c>
      <c r="B50">
        <v>1191.5</v>
      </c>
      <c r="C50" s="2">
        <f t="shared" si="0"/>
        <v>0.029512223385105795</v>
      </c>
    </row>
    <row r="51" spans="1:3" ht="12.75">
      <c r="A51" s="1">
        <v>38443</v>
      </c>
      <c r="B51">
        <v>1156.85</v>
      </c>
      <c r="C51" s="2">
        <f t="shared" si="0"/>
        <v>-0.02031351934767037</v>
      </c>
    </row>
    <row r="52" spans="1:3" ht="12.75">
      <c r="A52" s="1">
        <v>38412</v>
      </c>
      <c r="B52">
        <v>1180.59</v>
      </c>
      <c r="C52" s="2">
        <f t="shared" si="0"/>
        <v>-0.01930275225452871</v>
      </c>
    </row>
    <row r="53" spans="1:3" ht="12.75">
      <c r="A53" s="1">
        <v>38384</v>
      </c>
      <c r="B53">
        <v>1203.6</v>
      </c>
      <c r="C53" s="2">
        <f t="shared" si="0"/>
        <v>0.018726934874337724</v>
      </c>
    </row>
    <row r="54" spans="1:3" ht="12.75">
      <c r="A54" s="1">
        <v>38355</v>
      </c>
      <c r="B54">
        <v>1181.27</v>
      </c>
      <c r="C54" s="2">
        <f t="shared" si="0"/>
        <v>-0.02561574796851591</v>
      </c>
    </row>
    <row r="55" spans="1:3" ht="12.75">
      <c r="A55" s="1">
        <v>38322</v>
      </c>
      <c r="B55">
        <v>1211.92</v>
      </c>
      <c r="C55" s="2">
        <f t="shared" si="0"/>
        <v>0.03194249119319211</v>
      </c>
    </row>
    <row r="56" spans="1:3" ht="12.75">
      <c r="A56" s="1">
        <v>38292</v>
      </c>
      <c r="B56">
        <v>1173.82</v>
      </c>
      <c r="C56" s="2">
        <f t="shared" si="0"/>
        <v>0.03786877946113301</v>
      </c>
    </row>
    <row r="57" spans="1:3" ht="12.75">
      <c r="A57" s="1">
        <v>38261</v>
      </c>
      <c r="B57">
        <v>1130.2</v>
      </c>
      <c r="C57" s="2">
        <f t="shared" si="0"/>
        <v>0.01391695587821374</v>
      </c>
    </row>
    <row r="58" spans="1:3" ht="12.75">
      <c r="A58" s="1">
        <v>38231</v>
      </c>
      <c r="B58">
        <v>1114.58</v>
      </c>
      <c r="C58" s="2">
        <f t="shared" si="0"/>
        <v>0.009320336802206484</v>
      </c>
    </row>
    <row r="59" spans="1:3" ht="12.75">
      <c r="A59" s="1">
        <v>38201</v>
      </c>
      <c r="B59">
        <v>1104.24</v>
      </c>
      <c r="C59" s="2">
        <f t="shared" si="0"/>
        <v>0.002284720571713859</v>
      </c>
    </row>
    <row r="60" spans="1:3" ht="12.75">
      <c r="A60" s="1">
        <v>38169</v>
      </c>
      <c r="B60">
        <v>1101.72</v>
      </c>
      <c r="C60" s="2">
        <f t="shared" si="0"/>
        <v>-0.034892238215330364</v>
      </c>
    </row>
    <row r="61" spans="1:3" ht="12.75">
      <c r="A61" s="1">
        <v>38139</v>
      </c>
      <c r="B61">
        <v>1140.84</v>
      </c>
      <c r="C61" s="2">
        <f t="shared" si="0"/>
        <v>0.017829189249312503</v>
      </c>
    </row>
    <row r="62" spans="1:3" ht="12.75">
      <c r="A62" s="1">
        <v>38135</v>
      </c>
      <c r="B62">
        <v>1120.68</v>
      </c>
      <c r="C62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1" sqref="D11"/>
    </sheetView>
  </sheetViews>
  <sheetFormatPr defaultColWidth="9.140625" defaultRowHeight="12.75"/>
  <sheetData>
    <row r="1" ht="12.75">
      <c r="B1" t="s">
        <v>5</v>
      </c>
    </row>
    <row r="2" spans="1:2" ht="12.75">
      <c r="A2" t="s">
        <v>3</v>
      </c>
      <c r="B2">
        <f>SLOPE(R_MSFT,R_SP500)</f>
        <v>0.9964094173707385</v>
      </c>
    </row>
    <row r="3" spans="1:2" ht="12.75">
      <c r="A3" t="s">
        <v>4</v>
      </c>
      <c r="B3">
        <f>SLOPE(R_NOK,R_SP500)</f>
        <v>1.7339515364723843</v>
      </c>
    </row>
    <row r="5" spans="1:5" ht="12.75">
      <c r="A5" t="s">
        <v>6</v>
      </c>
      <c r="D5" t="s">
        <v>3</v>
      </c>
      <c r="E5" t="s">
        <v>4</v>
      </c>
    </row>
    <row r="6" spans="3:5" ht="12.75">
      <c r="C6" t="s">
        <v>3</v>
      </c>
      <c r="D6">
        <f>COVAR(R_MSFT,R_MSFT)</f>
        <v>0.004914712841736395</v>
      </c>
      <c r="E6">
        <f>COVAR(R_MSFT,R_NOK)</f>
        <v>0.0026430567093245977</v>
      </c>
    </row>
    <row r="7" spans="3:5" ht="12.75">
      <c r="C7" t="s">
        <v>4</v>
      </c>
      <c r="D7">
        <f>E6</f>
        <v>0.0026430567093245977</v>
      </c>
      <c r="E7">
        <f>COVAR(R_NOK,R_NOK)</f>
        <v>0.011168545703001373</v>
      </c>
    </row>
    <row r="9" spans="1:5" ht="12.75">
      <c r="A9" t="s">
        <v>7</v>
      </c>
      <c r="D9" t="s">
        <v>3</v>
      </c>
      <c r="E9" t="s">
        <v>4</v>
      </c>
    </row>
    <row r="10" spans="3:5" ht="12.75">
      <c r="C10" t="s">
        <v>3</v>
      </c>
      <c r="D10">
        <v>1</v>
      </c>
      <c r="E10">
        <f>CORREL(R_MSFT,R_NOK)</f>
        <v>0.35674598550506037</v>
      </c>
    </row>
    <row r="11" spans="3:5" ht="12.75">
      <c r="C11" t="s">
        <v>4</v>
      </c>
      <c r="E1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24" sqref="B24"/>
    </sheetView>
  </sheetViews>
  <sheetFormatPr defaultColWidth="9.140625" defaultRowHeight="12.75"/>
  <sheetData>
    <row r="1" spans="1:2" ht="12.75">
      <c r="A1" s="5" t="s">
        <v>8</v>
      </c>
      <c r="B1" s="5" t="s">
        <v>10</v>
      </c>
    </row>
    <row r="2" spans="1:2" ht="12.75">
      <c r="A2" s="3">
        <v>-0.17820161505422633</v>
      </c>
      <c r="B2" s="3">
        <v>1</v>
      </c>
    </row>
    <row r="3" spans="1:2" ht="12.75">
      <c r="A3" s="3">
        <v>-0.12091681352120687</v>
      </c>
      <c r="B3" s="3">
        <v>2</v>
      </c>
    </row>
    <row r="4" spans="1:2" ht="12.75">
      <c r="A4" s="3">
        <v>-0.0636320119881874</v>
      </c>
      <c r="B4" s="3">
        <v>6</v>
      </c>
    </row>
    <row r="5" spans="1:2" ht="12.75">
      <c r="A5" s="3">
        <v>-0.006347210455167923</v>
      </c>
      <c r="B5" s="3">
        <v>16</v>
      </c>
    </row>
    <row r="6" spans="1:2" ht="12.75">
      <c r="A6" s="3">
        <v>0.050937591077851535</v>
      </c>
      <c r="B6" s="3">
        <v>22</v>
      </c>
    </row>
    <row r="7" spans="1:2" ht="12.75">
      <c r="A7" s="3">
        <v>0.10822239261087102</v>
      </c>
      <c r="B7" s="3">
        <v>11</v>
      </c>
    </row>
    <row r="8" spans="1:2" ht="12.75">
      <c r="A8" s="3">
        <v>0.16550719414389048</v>
      </c>
      <c r="B8" s="3">
        <v>1</v>
      </c>
    </row>
    <row r="9" spans="1:2" ht="13.5" thickBot="1">
      <c r="A9" s="4" t="s">
        <v>9</v>
      </c>
      <c r="B9" s="4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anul2</dc:creator>
  <cp:keywords/>
  <dc:description/>
  <cp:lastModifiedBy>Vlad Botos</cp:lastModifiedBy>
  <dcterms:created xsi:type="dcterms:W3CDTF">2009-05-28T15:19:05Z</dcterms:created>
  <dcterms:modified xsi:type="dcterms:W3CDTF">2009-05-29T08:44:38Z</dcterms:modified>
  <cp:category/>
  <cp:version/>
  <cp:contentType/>
  <cp:contentStatus/>
</cp:coreProperties>
</file>