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3"/>
  </bookViews>
  <sheets>
    <sheet name="Histogramm_GOOG" sheetId="1" r:id="rId1"/>
    <sheet name="Histogramm_MSFT" sheetId="2" r:id="rId2"/>
    <sheet name="Renditen" sheetId="3" r:id="rId3"/>
    <sheet name="Daten" sheetId="4" r:id="rId4"/>
    <sheet name="Sheet2" sheetId="5" r:id="rId5"/>
    <sheet name="Sheet3" sheetId="6" r:id="rId6"/>
  </sheets>
  <definedNames>
    <definedName name="GOOG" localSheetId="3">'Daten'!$A$1:$B$253</definedName>
  </definedNames>
  <calcPr fullCalcOnLoad="1"/>
</workbook>
</file>

<file path=xl/sharedStrings.xml><?xml version="1.0" encoding="utf-8"?>
<sst xmlns="http://schemas.openxmlformats.org/spreadsheetml/2006/main" count="19" uniqueCount="16">
  <si>
    <t>Date</t>
  </si>
  <si>
    <t>Kurs GOOG</t>
  </si>
  <si>
    <t>Kurs MSFT</t>
  </si>
  <si>
    <t>R_GOOG</t>
  </si>
  <si>
    <t>R_MSFT</t>
  </si>
  <si>
    <t>Bin</t>
  </si>
  <si>
    <t>More</t>
  </si>
  <si>
    <t>Frequency</t>
  </si>
  <si>
    <t>GOOG</t>
  </si>
  <si>
    <t>MSFT</t>
  </si>
  <si>
    <t>R_mittel</t>
  </si>
  <si>
    <t>R_jahrlich</t>
  </si>
  <si>
    <t>Std_abweichung</t>
  </si>
  <si>
    <t>Varianz</t>
  </si>
  <si>
    <t>Kovarianz</t>
  </si>
  <si>
    <t>Korrelation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</si>
</sst>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</numFmts>
  <fonts count="7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10" fontId="0" fillId="0" borderId="0" xfId="19" applyNumberFormat="1" applyAlignment="1">
      <alignment/>
    </xf>
    <xf numFmtId="166" fontId="0" fillId="0" borderId="0" xfId="19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Histogramm_GOOG!$A$2:$A$17</c:f>
              <c:strCache>
                <c:ptCount val="16"/>
                <c:pt idx="0">
                  <c:v>-0.058216421</c:v>
                </c:pt>
                <c:pt idx="1">
                  <c:v>-0.051868533</c:v>
                </c:pt>
                <c:pt idx="2">
                  <c:v>-0.045520645</c:v>
                </c:pt>
                <c:pt idx="3">
                  <c:v>-0.039172757</c:v>
                </c:pt>
                <c:pt idx="4">
                  <c:v>-0.032824869</c:v>
                </c:pt>
                <c:pt idx="5">
                  <c:v>-0.026476981</c:v>
                </c:pt>
                <c:pt idx="6">
                  <c:v>-0.020129093</c:v>
                </c:pt>
                <c:pt idx="7">
                  <c:v>-0.013781205</c:v>
                </c:pt>
                <c:pt idx="8">
                  <c:v>-0.007433317</c:v>
                </c:pt>
                <c:pt idx="9">
                  <c:v>-0.001085429</c:v>
                </c:pt>
                <c:pt idx="10">
                  <c:v>0.005262459</c:v>
                </c:pt>
                <c:pt idx="11">
                  <c:v>0.011610347</c:v>
                </c:pt>
                <c:pt idx="12">
                  <c:v>0.017958235</c:v>
                </c:pt>
                <c:pt idx="13">
                  <c:v>0.024306123</c:v>
                </c:pt>
                <c:pt idx="14">
                  <c:v>0.030654011</c:v>
                </c:pt>
                <c:pt idx="15">
                  <c:v>More</c:v>
                </c:pt>
              </c:strCache>
            </c:strRef>
          </c:cat>
          <c:val>
            <c:numRef>
              <c:f>Histogramm_GOOG!$B$2:$B$17</c:f>
              <c:numCach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8</c:v>
                </c:pt>
                <c:pt idx="7">
                  <c:v>12</c:v>
                </c:pt>
                <c:pt idx="8">
                  <c:v>17</c:v>
                </c:pt>
                <c:pt idx="9">
                  <c:v>61</c:v>
                </c:pt>
                <c:pt idx="10">
                  <c:v>47</c:v>
                </c:pt>
                <c:pt idx="11">
                  <c:v>44</c:v>
                </c:pt>
                <c:pt idx="12">
                  <c:v>24</c:v>
                </c:pt>
                <c:pt idx="13">
                  <c:v>20</c:v>
                </c:pt>
                <c:pt idx="14">
                  <c:v>6</c:v>
                </c:pt>
                <c:pt idx="15">
                  <c:v>4</c:v>
                </c:pt>
              </c:numCache>
            </c:numRef>
          </c:val>
        </c:ser>
        <c:axId val="10883149"/>
        <c:axId val="30839478"/>
      </c:barChart>
      <c:lineChart>
        <c:grouping val="standard"/>
        <c:varyColors val="0"/>
        <c:axId val="9119847"/>
        <c:axId val="14969760"/>
      </c:lineChart>
      <c:catAx>
        <c:axId val="10883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839478"/>
        <c:crosses val="autoZero"/>
        <c:auto val="1"/>
        <c:lblOffset val="100"/>
        <c:noMultiLvlLbl val="0"/>
      </c:catAx>
      <c:valAx>
        <c:axId val="3083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883149"/>
        <c:crossesAt val="1"/>
        <c:crossBetween val="between"/>
        <c:dispUnits/>
      </c:valAx>
      <c:catAx>
        <c:axId val="9119847"/>
        <c:scaling>
          <c:orientation val="minMax"/>
        </c:scaling>
        <c:axPos val="b"/>
        <c:delete val="1"/>
        <c:majorTickMark val="in"/>
        <c:minorTickMark val="none"/>
        <c:tickLblPos val="nextTo"/>
        <c:crossAx val="14969760"/>
        <c:crosses val="autoZero"/>
        <c:auto val="1"/>
        <c:lblOffset val="100"/>
        <c:noMultiLvlLbl val="0"/>
      </c:catAx>
      <c:valAx>
        <c:axId val="149697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1198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Histogramm_MSFT!$A$2:$A$17</c:f>
              <c:strCache>
                <c:ptCount val="16"/>
                <c:pt idx="0">
                  <c:v>-0.086181666</c:v>
                </c:pt>
                <c:pt idx="1">
                  <c:v>-0.073765704</c:v>
                </c:pt>
                <c:pt idx="2">
                  <c:v>-0.061349743</c:v>
                </c:pt>
                <c:pt idx="3">
                  <c:v>-0.048933781</c:v>
                </c:pt>
                <c:pt idx="4">
                  <c:v>-0.036517819</c:v>
                </c:pt>
                <c:pt idx="5">
                  <c:v>-0.024101857</c:v>
                </c:pt>
                <c:pt idx="6">
                  <c:v>-0.011685896</c:v>
                </c:pt>
                <c:pt idx="7">
                  <c:v>0.000730066</c:v>
                </c:pt>
                <c:pt idx="8">
                  <c:v>0.013146028</c:v>
                </c:pt>
                <c:pt idx="9">
                  <c:v>0.025561989</c:v>
                </c:pt>
                <c:pt idx="10">
                  <c:v>0.037977951</c:v>
                </c:pt>
                <c:pt idx="11">
                  <c:v>0.050393913</c:v>
                </c:pt>
                <c:pt idx="12">
                  <c:v>0.062809875</c:v>
                </c:pt>
                <c:pt idx="13">
                  <c:v>0.075225836</c:v>
                </c:pt>
                <c:pt idx="14">
                  <c:v>0.087641798</c:v>
                </c:pt>
                <c:pt idx="15">
                  <c:v>More</c:v>
                </c:pt>
              </c:strCache>
            </c:strRef>
          </c:cat>
          <c:val>
            <c:numRef>
              <c:f>Histogramm_MSFT!$B$2:$B$17</c:f>
              <c:numCach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15</c:v>
                </c:pt>
                <c:pt idx="6">
                  <c:v>25</c:v>
                </c:pt>
                <c:pt idx="7">
                  <c:v>75</c:v>
                </c:pt>
                <c:pt idx="8">
                  <c:v>86</c:v>
                </c:pt>
                <c:pt idx="9">
                  <c:v>35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</c:ser>
        <c:axId val="510113"/>
        <c:axId val="4591018"/>
      </c:barChart>
      <c:lineChart>
        <c:grouping val="standard"/>
        <c:varyColors val="0"/>
        <c:axId val="41319163"/>
        <c:axId val="36328148"/>
      </c:lineChart>
      <c:catAx>
        <c:axId val="510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91018"/>
        <c:crosses val="autoZero"/>
        <c:auto val="1"/>
        <c:lblOffset val="100"/>
        <c:noMultiLvlLbl val="0"/>
      </c:catAx>
      <c:valAx>
        <c:axId val="4591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113"/>
        <c:crossesAt val="1"/>
        <c:crossBetween val="between"/>
        <c:dispUnits/>
      </c:valAx>
      <c:catAx>
        <c:axId val="41319163"/>
        <c:scaling>
          <c:orientation val="minMax"/>
        </c:scaling>
        <c:axPos val="b"/>
        <c:delete val="1"/>
        <c:majorTickMark val="in"/>
        <c:minorTickMark val="none"/>
        <c:tickLblPos val="nextTo"/>
        <c:crossAx val="36328148"/>
        <c:crosses val="autoZero"/>
        <c:auto val="1"/>
        <c:lblOffset val="100"/>
        <c:noMultiLvlLbl val="0"/>
      </c:catAx>
      <c:valAx>
        <c:axId val="363281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3191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Renditen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Daten!$E$3:$E$253</c:f>
              <c:numCache>
                <c:ptCount val="251"/>
                <c:pt idx="0">
                  <c:v>-0.008969448478527629</c:v>
                </c:pt>
                <c:pt idx="1">
                  <c:v>0.026444124362943622</c:v>
                </c:pt>
                <c:pt idx="2">
                  <c:v>-0.015949210393668662</c:v>
                </c:pt>
                <c:pt idx="3">
                  <c:v>-0.01451379059985026</c:v>
                </c:pt>
                <c:pt idx="4">
                  <c:v>0.015548630292062451</c:v>
                </c:pt>
                <c:pt idx="5">
                  <c:v>0.017176239403059332</c:v>
                </c:pt>
                <c:pt idx="6">
                  <c:v>0.023473356185642266</c:v>
                </c:pt>
                <c:pt idx="7">
                  <c:v>0.01988375990747719</c:v>
                </c:pt>
                <c:pt idx="8">
                  <c:v>-0.004173334693220737</c:v>
                </c:pt>
                <c:pt idx="9">
                  <c:v>-0.02638791693654262</c:v>
                </c:pt>
                <c:pt idx="10">
                  <c:v>0.00929722925332766</c:v>
                </c:pt>
                <c:pt idx="11">
                  <c:v>0.028592825993843052</c:v>
                </c:pt>
                <c:pt idx="12">
                  <c:v>0.014948120757151798</c:v>
                </c:pt>
                <c:pt idx="13">
                  <c:v>-0.024632446724300407</c:v>
                </c:pt>
                <c:pt idx="14">
                  <c:v>0.028301884983219068</c:v>
                </c:pt>
                <c:pt idx="15">
                  <c:v>0.024056142854236257</c:v>
                </c:pt>
                <c:pt idx="16">
                  <c:v>0.008963157653056863</c:v>
                </c:pt>
                <c:pt idx="17">
                  <c:v>-0.03354644864812457</c:v>
                </c:pt>
                <c:pt idx="18">
                  <c:v>0.005704761978239888</c:v>
                </c:pt>
                <c:pt idx="19">
                  <c:v>0.006245692104639111</c:v>
                </c:pt>
                <c:pt idx="20">
                  <c:v>0.002159912361402099</c:v>
                </c:pt>
                <c:pt idx="21">
                  <c:v>0.012400375901137586</c:v>
                </c:pt>
                <c:pt idx="22">
                  <c:v>-0.009130363644408964</c:v>
                </c:pt>
                <c:pt idx="23">
                  <c:v>-0.00582076845493921</c:v>
                </c:pt>
                <c:pt idx="24">
                  <c:v>0.0200218252013416</c:v>
                </c:pt>
                <c:pt idx="25">
                  <c:v>0.011429566666707755</c:v>
                </c:pt>
                <c:pt idx="26">
                  <c:v>-0.005774653232667958</c:v>
                </c:pt>
                <c:pt idx="27">
                  <c:v>0.020838538561300912</c:v>
                </c:pt>
                <c:pt idx="28">
                  <c:v>0.002509411605425707</c:v>
                </c:pt>
                <c:pt idx="29">
                  <c:v>0.0011903877605360586</c:v>
                </c:pt>
                <c:pt idx="30">
                  <c:v>-0.01714870541401283</c:v>
                </c:pt>
                <c:pt idx="31">
                  <c:v>0.026670237634337183</c:v>
                </c:pt>
                <c:pt idx="32">
                  <c:v>0.0015944858709266406</c:v>
                </c:pt>
                <c:pt idx="33">
                  <c:v>-0.02223167436237647</c:v>
                </c:pt>
                <c:pt idx="34">
                  <c:v>-0.02401992343068808</c:v>
                </c:pt>
                <c:pt idx="35">
                  <c:v>-0.005250707008352113</c:v>
                </c:pt>
                <c:pt idx="36">
                  <c:v>0.006430890330290331</c:v>
                </c:pt>
                <c:pt idx="37">
                  <c:v>0.01738643765800958</c:v>
                </c:pt>
                <c:pt idx="38">
                  <c:v>0.005127442993546048</c:v>
                </c:pt>
                <c:pt idx="39">
                  <c:v>-0.004271041339229157</c:v>
                </c:pt>
                <c:pt idx="40">
                  <c:v>-0.0017135373611159178</c:v>
                </c:pt>
                <c:pt idx="41">
                  <c:v>-0.0075949732174447485</c:v>
                </c:pt>
                <c:pt idx="42">
                  <c:v>0.02722450242839899</c:v>
                </c:pt>
                <c:pt idx="43">
                  <c:v>0.002963257798522231</c:v>
                </c:pt>
                <c:pt idx="44">
                  <c:v>0.011863465772180587</c:v>
                </c:pt>
                <c:pt idx="45">
                  <c:v>0.016505334642618406</c:v>
                </c:pt>
                <c:pt idx="46">
                  <c:v>0.02211540849116568</c:v>
                </c:pt>
                <c:pt idx="47">
                  <c:v>0.004304301583249876</c:v>
                </c:pt>
                <c:pt idx="48">
                  <c:v>0.007557736107937937</c:v>
                </c:pt>
                <c:pt idx="49">
                  <c:v>0.01979581347365921</c:v>
                </c:pt>
                <c:pt idx="50">
                  <c:v>0.009134135403298448</c:v>
                </c:pt>
                <c:pt idx="51">
                  <c:v>-0.012569665771750914</c:v>
                </c:pt>
                <c:pt idx="52">
                  <c:v>-0.007205054099656701</c:v>
                </c:pt>
                <c:pt idx="53">
                  <c:v>-0.0069567901681234405</c:v>
                </c:pt>
                <c:pt idx="54">
                  <c:v>-0.008356594590941529</c:v>
                </c:pt>
                <c:pt idx="55">
                  <c:v>-0.009744291474678164</c:v>
                </c:pt>
                <c:pt idx="56">
                  <c:v>-0.019178116572018348</c:v>
                </c:pt>
                <c:pt idx="57">
                  <c:v>-0.0018492506200572104</c:v>
                </c:pt>
                <c:pt idx="58">
                  <c:v>-0.0020212721641749854</c:v>
                </c:pt>
                <c:pt idx="59">
                  <c:v>-0.0026530972365228184</c:v>
                </c:pt>
                <c:pt idx="60">
                  <c:v>0.014458083175229917</c:v>
                </c:pt>
                <c:pt idx="61">
                  <c:v>-0.030796207279144457</c:v>
                </c:pt>
                <c:pt idx="62">
                  <c:v>-0.00410809526988718</c:v>
                </c:pt>
                <c:pt idx="63">
                  <c:v>0.00885927975612882</c:v>
                </c:pt>
                <c:pt idx="64">
                  <c:v>0.015708271505928382</c:v>
                </c:pt>
                <c:pt idx="65">
                  <c:v>0.022709604034064593</c:v>
                </c:pt>
                <c:pt idx="66">
                  <c:v>-0.002778237371967773</c:v>
                </c:pt>
                <c:pt idx="67">
                  <c:v>-0.0060303116301543315</c:v>
                </c:pt>
                <c:pt idx="68">
                  <c:v>-0.0061862244918799965</c:v>
                </c:pt>
                <c:pt idx="69">
                  <c:v>-0.025379619092622492</c:v>
                </c:pt>
                <c:pt idx="70">
                  <c:v>0.0027380532935189824</c:v>
                </c:pt>
                <c:pt idx="71">
                  <c:v>-0.032201631299664746</c:v>
                </c:pt>
                <c:pt idx="72">
                  <c:v>0.014666395639371093</c:v>
                </c:pt>
                <c:pt idx="73">
                  <c:v>0.019437675258471454</c:v>
                </c:pt>
                <c:pt idx="74">
                  <c:v>0.009723763857315701</c:v>
                </c:pt>
                <c:pt idx="75">
                  <c:v>0.023609061263005944</c:v>
                </c:pt>
                <c:pt idx="76">
                  <c:v>0.0009187388012406096</c:v>
                </c:pt>
                <c:pt idx="77">
                  <c:v>0.031247471918676186</c:v>
                </c:pt>
                <c:pt idx="78">
                  <c:v>0.010059464688753357</c:v>
                </c:pt>
                <c:pt idx="79">
                  <c:v>-0.028299992525300566</c:v>
                </c:pt>
                <c:pt idx="80">
                  <c:v>-0.00018595569659126253</c:v>
                </c:pt>
                <c:pt idx="81">
                  <c:v>-0.005290955972286484</c:v>
                </c:pt>
                <c:pt idx="82">
                  <c:v>-0.0004908893376897841</c:v>
                </c:pt>
                <c:pt idx="83">
                  <c:v>0.022312290537095138</c:v>
                </c:pt>
                <c:pt idx="84">
                  <c:v>0.021221075511776558</c:v>
                </c:pt>
                <c:pt idx="85">
                  <c:v>-0.004307257197580332</c:v>
                </c:pt>
                <c:pt idx="86">
                  <c:v>-0.011190983237689108</c:v>
                </c:pt>
                <c:pt idx="87">
                  <c:v>-0.00824120908087746</c:v>
                </c:pt>
                <c:pt idx="88">
                  <c:v>0.02131890057330957</c:v>
                </c:pt>
                <c:pt idx="89">
                  <c:v>-0.005828820697804308</c:v>
                </c:pt>
                <c:pt idx="90">
                  <c:v>0.02046404321484609</c:v>
                </c:pt>
                <c:pt idx="91">
                  <c:v>0.003355633764491345</c:v>
                </c:pt>
                <c:pt idx="92">
                  <c:v>-0.0057245948546584095</c:v>
                </c:pt>
                <c:pt idx="93">
                  <c:v>-0.0017304496830607477</c:v>
                </c:pt>
                <c:pt idx="94">
                  <c:v>0.014854922402769028</c:v>
                </c:pt>
                <c:pt idx="95">
                  <c:v>-0.001072550474380721</c:v>
                </c:pt>
                <c:pt idx="96">
                  <c:v>-0.005864604145994404</c:v>
                </c:pt>
                <c:pt idx="97">
                  <c:v>0.010169727765524052</c:v>
                </c:pt>
                <c:pt idx="98">
                  <c:v>0.008036009624392904</c:v>
                </c:pt>
                <c:pt idx="99">
                  <c:v>-0.0049442786240997665</c:v>
                </c:pt>
                <c:pt idx="100">
                  <c:v>-0.03339942888487017</c:v>
                </c:pt>
                <c:pt idx="101">
                  <c:v>0.0008762371793100365</c:v>
                </c:pt>
                <c:pt idx="102">
                  <c:v>-0.002946305195714213</c:v>
                </c:pt>
                <c:pt idx="103">
                  <c:v>0.03636040427324707</c:v>
                </c:pt>
                <c:pt idx="104">
                  <c:v>0.010436004615724907</c:v>
                </c:pt>
                <c:pt idx="105">
                  <c:v>0.00747350823686765</c:v>
                </c:pt>
                <c:pt idx="106">
                  <c:v>0.005616438548580644</c:v>
                </c:pt>
                <c:pt idx="107">
                  <c:v>-0.007175052338639872</c:v>
                </c:pt>
                <c:pt idx="108">
                  <c:v>-0.004153914715454556</c:v>
                </c:pt>
                <c:pt idx="109">
                  <c:v>-0.0028147546006388286</c:v>
                </c:pt>
                <c:pt idx="110">
                  <c:v>-0.006649276457683362</c:v>
                </c:pt>
                <c:pt idx="111">
                  <c:v>-0.012883994971729918</c:v>
                </c:pt>
                <c:pt idx="112">
                  <c:v>-0.0060521548775689235</c:v>
                </c:pt>
                <c:pt idx="113">
                  <c:v>0.0099063993124895</c:v>
                </c:pt>
                <c:pt idx="114">
                  <c:v>0.008227990956714223</c:v>
                </c:pt>
                <c:pt idx="115">
                  <c:v>-0.0058266101009329125</c:v>
                </c:pt>
                <c:pt idx="116">
                  <c:v>0.011597914500763723</c:v>
                </c:pt>
                <c:pt idx="117">
                  <c:v>0.014910802403171549</c:v>
                </c:pt>
                <c:pt idx="118">
                  <c:v>0.002544854408169704</c:v>
                </c:pt>
                <c:pt idx="119">
                  <c:v>0.006291851932657817</c:v>
                </c:pt>
                <c:pt idx="120">
                  <c:v>0.0050805223382083264</c:v>
                </c:pt>
                <c:pt idx="121">
                  <c:v>0.022261565598501367</c:v>
                </c:pt>
                <c:pt idx="122">
                  <c:v>0.006999957154825936</c:v>
                </c:pt>
                <c:pt idx="123">
                  <c:v>-0.0005288960435746936</c:v>
                </c:pt>
                <c:pt idx="124">
                  <c:v>0.01120947334106305</c:v>
                </c:pt>
                <c:pt idx="125">
                  <c:v>0.004136302907544568</c:v>
                </c:pt>
                <c:pt idx="126">
                  <c:v>-0.0012029835439058148</c:v>
                </c:pt>
                <c:pt idx="127">
                  <c:v>-0.003396203137764941</c:v>
                </c:pt>
                <c:pt idx="128">
                  <c:v>-0.008673291671988067</c:v>
                </c:pt>
                <c:pt idx="129">
                  <c:v>0.012209917482227177</c:v>
                </c:pt>
                <c:pt idx="130">
                  <c:v>0</c:v>
                </c:pt>
                <c:pt idx="131">
                  <c:v>-0.005390306500607561</c:v>
                </c:pt>
                <c:pt idx="132">
                  <c:v>-0.017598745236446885</c:v>
                </c:pt>
                <c:pt idx="133">
                  <c:v>-0.005392180016404438</c:v>
                </c:pt>
                <c:pt idx="134">
                  <c:v>0.008097875923605002</c:v>
                </c:pt>
                <c:pt idx="135">
                  <c:v>0.020704505574865764</c:v>
                </c:pt>
                <c:pt idx="136">
                  <c:v>0.03700189896068058</c:v>
                </c:pt>
                <c:pt idx="137">
                  <c:v>-0.006513418134540499</c:v>
                </c:pt>
                <c:pt idx="138">
                  <c:v>0.004017745571348859</c:v>
                </c:pt>
                <c:pt idx="139">
                  <c:v>0.014976873010227423</c:v>
                </c:pt>
                <c:pt idx="140">
                  <c:v>0.003942299063841079</c:v>
                </c:pt>
                <c:pt idx="141">
                  <c:v>0.01735438257886285</c:v>
                </c:pt>
                <c:pt idx="142">
                  <c:v>-0.010157518122335835</c:v>
                </c:pt>
                <c:pt idx="143">
                  <c:v>0.03693833295110549</c:v>
                </c:pt>
                <c:pt idx="144">
                  <c:v>0.004065562708269455</c:v>
                </c:pt>
                <c:pt idx="145">
                  <c:v>-0.0006704052578937315</c:v>
                </c:pt>
                <c:pt idx="146">
                  <c:v>-0.0011243903181294892</c:v>
                </c:pt>
                <c:pt idx="147">
                  <c:v>0.0054108475373763195</c:v>
                </c:pt>
                <c:pt idx="148">
                  <c:v>-0.0007221650822077262</c:v>
                </c:pt>
                <c:pt idx="149">
                  <c:v>0.0009387129491551116</c:v>
                </c:pt>
                <c:pt idx="150">
                  <c:v>-0.010739332240600093</c:v>
                </c:pt>
                <c:pt idx="151">
                  <c:v>-0.01467980320289343</c:v>
                </c:pt>
                <c:pt idx="152">
                  <c:v>0.01970100828753085</c:v>
                </c:pt>
                <c:pt idx="153">
                  <c:v>-0.027467532527254965</c:v>
                </c:pt>
                <c:pt idx="154">
                  <c:v>-0.00398090441720616</c:v>
                </c:pt>
                <c:pt idx="155">
                  <c:v>0.006160873792087873</c:v>
                </c:pt>
                <c:pt idx="156">
                  <c:v>0.005642078031898271</c:v>
                </c:pt>
                <c:pt idx="157">
                  <c:v>0.015280651419732297</c:v>
                </c:pt>
                <c:pt idx="158">
                  <c:v>0.004455565452381624</c:v>
                </c:pt>
                <c:pt idx="159">
                  <c:v>0.02049263080914047</c:v>
                </c:pt>
                <c:pt idx="160">
                  <c:v>0.007527021997695851</c:v>
                </c:pt>
                <c:pt idx="161">
                  <c:v>0.006682400978749405</c:v>
                </c:pt>
                <c:pt idx="162">
                  <c:v>-0.004761035337120093</c:v>
                </c:pt>
                <c:pt idx="163">
                  <c:v>0.007369100809297529</c:v>
                </c:pt>
                <c:pt idx="164">
                  <c:v>0.007367253546319307</c:v>
                </c:pt>
                <c:pt idx="165">
                  <c:v>0.00209747253543656</c:v>
                </c:pt>
                <c:pt idx="166">
                  <c:v>-0.0014556295567609216</c:v>
                </c:pt>
                <c:pt idx="167">
                  <c:v>-0.006367232116476928</c:v>
                </c:pt>
                <c:pt idx="168">
                  <c:v>-0.005302081627882639</c:v>
                </c:pt>
                <c:pt idx="169">
                  <c:v>0.021505458621072854</c:v>
                </c:pt>
                <c:pt idx="170">
                  <c:v>0.0012699068153617162</c:v>
                </c:pt>
                <c:pt idx="171">
                  <c:v>0.004534456748403806</c:v>
                </c:pt>
                <c:pt idx="172">
                  <c:v>-0.010261780311400466</c:v>
                </c:pt>
                <c:pt idx="173">
                  <c:v>0.005572961549466336</c:v>
                </c:pt>
                <c:pt idx="174">
                  <c:v>0.011714987288021745</c:v>
                </c:pt>
                <c:pt idx="175">
                  <c:v>-0.004008906488464734</c:v>
                </c:pt>
                <c:pt idx="176">
                  <c:v>-0.003017262037623109</c:v>
                </c:pt>
                <c:pt idx="177">
                  <c:v>-0.001247064009576936</c:v>
                </c:pt>
                <c:pt idx="178">
                  <c:v>0.002117378657639669</c:v>
                </c:pt>
                <c:pt idx="179">
                  <c:v>0.0013636753157316955</c:v>
                </c:pt>
                <c:pt idx="180">
                  <c:v>0.003350143856264277</c:v>
                </c:pt>
                <c:pt idx="181">
                  <c:v>0.004201544485956389</c:v>
                </c:pt>
                <c:pt idx="182">
                  <c:v>-0.0016751131234004695</c:v>
                </c:pt>
                <c:pt idx="183">
                  <c:v>0.008800973991458424</c:v>
                </c:pt>
                <c:pt idx="184">
                  <c:v>-0.0043570854633736816</c:v>
                </c:pt>
                <c:pt idx="185">
                  <c:v>0.007758876777297453</c:v>
                </c:pt>
                <c:pt idx="186">
                  <c:v>-0.006411031440652</c:v>
                </c:pt>
                <c:pt idx="187">
                  <c:v>0.0041668127091187435</c:v>
                </c:pt>
                <c:pt idx="188">
                  <c:v>0.003782114792056192</c:v>
                </c:pt>
                <c:pt idx="189">
                  <c:v>0.004067350164712514</c:v>
                </c:pt>
                <c:pt idx="190">
                  <c:v>0.017414688122443758</c:v>
                </c:pt>
                <c:pt idx="191">
                  <c:v>0.011055585064116732</c:v>
                </c:pt>
                <c:pt idx="192">
                  <c:v>0.0070729742643348215</c:v>
                </c:pt>
                <c:pt idx="193">
                  <c:v>-0.005586561737451893</c:v>
                </c:pt>
                <c:pt idx="194">
                  <c:v>0.005361770471251713</c:v>
                </c:pt>
                <c:pt idx="195">
                  <c:v>-0.004425818556035433</c:v>
                </c:pt>
                <c:pt idx="196">
                  <c:v>0.010860517584084078</c:v>
                </c:pt>
                <c:pt idx="197">
                  <c:v>-0.004413394438412639</c:v>
                </c:pt>
                <c:pt idx="198">
                  <c:v>-0.025531920463200904</c:v>
                </c:pt>
                <c:pt idx="199">
                  <c:v>-0.023554766775093376</c:v>
                </c:pt>
                <c:pt idx="200">
                  <c:v>0.013243011986629236</c:v>
                </c:pt>
                <c:pt idx="201">
                  <c:v>-0.0015127212745610075</c:v>
                </c:pt>
                <c:pt idx="202">
                  <c:v>-0.01784218061196703</c:v>
                </c:pt>
                <c:pt idx="203">
                  <c:v>-0.0057576354101633665</c:v>
                </c:pt>
                <c:pt idx="204">
                  <c:v>0.004690137236218094</c:v>
                </c:pt>
                <c:pt idx="205">
                  <c:v>-0.01684016374738645</c:v>
                </c:pt>
                <c:pt idx="206">
                  <c:v>0.013052376939720372</c:v>
                </c:pt>
                <c:pt idx="207">
                  <c:v>-0.012345730121679973</c:v>
                </c:pt>
                <c:pt idx="208">
                  <c:v>0.004418130086222074</c:v>
                </c:pt>
                <c:pt idx="209">
                  <c:v>-0.05821642056531616</c:v>
                </c:pt>
                <c:pt idx="210">
                  <c:v>-0.018367320321091087</c:v>
                </c:pt>
                <c:pt idx="211">
                  <c:v>0.0044714695444096385</c:v>
                </c:pt>
                <c:pt idx="212">
                  <c:v>-0.0005901228364372732</c:v>
                </c:pt>
                <c:pt idx="213">
                  <c:v>-0.014511723554825147</c:v>
                </c:pt>
                <c:pt idx="214">
                  <c:v>-0.008174970120927614</c:v>
                </c:pt>
                <c:pt idx="215">
                  <c:v>0.005795154323475278</c:v>
                </c:pt>
                <c:pt idx="216">
                  <c:v>-0.003570962503111083</c:v>
                </c:pt>
                <c:pt idx="217">
                  <c:v>0.018098521882544787</c:v>
                </c:pt>
                <c:pt idx="218">
                  <c:v>-0.02630350221714798</c:v>
                </c:pt>
                <c:pt idx="219">
                  <c:v>0.00852500744551319</c:v>
                </c:pt>
                <c:pt idx="220">
                  <c:v>0.004094825211525757</c:v>
                </c:pt>
                <c:pt idx="221">
                  <c:v>0.0055518831094001605</c:v>
                </c:pt>
                <c:pt idx="222">
                  <c:v>-0.0037165391227846427</c:v>
                </c:pt>
                <c:pt idx="223">
                  <c:v>0.0036419706875685104</c:v>
                </c:pt>
                <c:pt idx="224">
                  <c:v>-0.006133611869100268</c:v>
                </c:pt>
                <c:pt idx="225">
                  <c:v>0.015227114264508837</c:v>
                </c:pt>
                <c:pt idx="226">
                  <c:v>-0.00572483522937804</c:v>
                </c:pt>
                <c:pt idx="227">
                  <c:v>0.009265575844386968</c:v>
                </c:pt>
                <c:pt idx="228">
                  <c:v>-0.0045388369217364425</c:v>
                </c:pt>
                <c:pt idx="229">
                  <c:v>0.0037653704645094852</c:v>
                </c:pt>
                <c:pt idx="230">
                  <c:v>-0.014343348502165018</c:v>
                </c:pt>
                <c:pt idx="231">
                  <c:v>-0.006750827295910853</c:v>
                </c:pt>
                <c:pt idx="232">
                  <c:v>-0.009528382893990342</c:v>
                </c:pt>
                <c:pt idx="233">
                  <c:v>0.0007026006004782452</c:v>
                </c:pt>
                <c:pt idx="234">
                  <c:v>0.011118671585529205</c:v>
                </c:pt>
                <c:pt idx="235">
                  <c:v>0.015590536972369883</c:v>
                </c:pt>
                <c:pt idx="236">
                  <c:v>0.007842599890904004</c:v>
                </c:pt>
                <c:pt idx="237">
                  <c:v>0.01685632368784518</c:v>
                </c:pt>
                <c:pt idx="238">
                  <c:v>0.017197420616322488</c:v>
                </c:pt>
                <c:pt idx="239">
                  <c:v>-0.003070944731190727</c:v>
                </c:pt>
                <c:pt idx="240">
                  <c:v>-0.004079565991807509</c:v>
                </c:pt>
                <c:pt idx="241">
                  <c:v>0.028612593779864363</c:v>
                </c:pt>
                <c:pt idx="242">
                  <c:v>0.008103086001243286</c:v>
                </c:pt>
                <c:pt idx="243">
                  <c:v>-0.0027570062609465176</c:v>
                </c:pt>
                <c:pt idx="244">
                  <c:v>-0.028635392569606666</c:v>
                </c:pt>
                <c:pt idx="245">
                  <c:v>0.0035803579607196177</c:v>
                </c:pt>
                <c:pt idx="246">
                  <c:v>0.0006367399132673045</c:v>
                </c:pt>
                <c:pt idx="247">
                  <c:v>0.0014841516558701715</c:v>
                </c:pt>
                <c:pt idx="248">
                  <c:v>-0.011363758650315095</c:v>
                </c:pt>
                <c:pt idx="249">
                  <c:v>-0.004474280394921077</c:v>
                </c:pt>
                <c:pt idx="250">
                  <c:v>-0.015364061824743192</c:v>
                </c:pt>
              </c:numCache>
            </c:numRef>
          </c:xVal>
          <c:yVal>
            <c:numRef>
              <c:f>Daten!$F$3:$F$253</c:f>
              <c:numCache>
                <c:ptCount val="251"/>
                <c:pt idx="0">
                  <c:v>-0.0028514419092099757</c:v>
                </c:pt>
                <c:pt idx="1">
                  <c:v>0.051750071830687354</c:v>
                </c:pt>
                <c:pt idx="2">
                  <c:v>-0.03813670220702308</c:v>
                </c:pt>
                <c:pt idx="3">
                  <c:v>-0.03613814520782876</c:v>
                </c:pt>
                <c:pt idx="4">
                  <c:v>0.04956867724884546</c:v>
                </c:pt>
                <c:pt idx="5">
                  <c:v>0.04987483470792443</c:v>
                </c:pt>
                <c:pt idx="6">
                  <c:v>-0.0010582011569479615</c:v>
                </c:pt>
                <c:pt idx="7">
                  <c:v>-0.028458296321073877</c:v>
                </c:pt>
                <c:pt idx="8">
                  <c:v>0.000544514034690024</c:v>
                </c:pt>
                <c:pt idx="9">
                  <c:v>0</c:v>
                </c:pt>
                <c:pt idx="10">
                  <c:v>0.02260591419833964</c:v>
                </c:pt>
                <c:pt idx="11">
                  <c:v>0.02470559294460578</c:v>
                </c:pt>
                <c:pt idx="12">
                  <c:v>-0.004162336914687411</c:v>
                </c:pt>
                <c:pt idx="13">
                  <c:v>-0.012064137926856849</c:v>
                </c:pt>
                <c:pt idx="14">
                  <c:v>-0.027281713399987497</c:v>
                </c:pt>
                <c:pt idx="15">
                  <c:v>0.04817020134734305</c:v>
                </c:pt>
                <c:pt idx="16">
                  <c:v>-0.02883554963988738</c:v>
                </c:pt>
                <c:pt idx="17">
                  <c:v>-0.03133697800409133</c:v>
                </c:pt>
                <c:pt idx="18">
                  <c:v>0.019565841553880102</c:v>
                </c:pt>
                <c:pt idx="19">
                  <c:v>-0.01027869476946257</c:v>
                </c:pt>
                <c:pt idx="20">
                  <c:v>0.007584001681038696</c:v>
                </c:pt>
                <c:pt idx="21">
                  <c:v>0.10005775987403863</c:v>
                </c:pt>
                <c:pt idx="22">
                  <c:v>-0.024717026950899574</c:v>
                </c:pt>
                <c:pt idx="23">
                  <c:v>-0.02329219223546107</c:v>
                </c:pt>
                <c:pt idx="24">
                  <c:v>0.01575636154675804</c:v>
                </c:pt>
                <c:pt idx="25">
                  <c:v>0.0005041593250221301</c:v>
                </c:pt>
                <c:pt idx="26">
                  <c:v>-0.0010085729548847744</c:v>
                </c:pt>
                <c:pt idx="27">
                  <c:v>-0.002525891719316477</c:v>
                </c:pt>
                <c:pt idx="28">
                  <c:v>-0.019924030719905346</c:v>
                </c:pt>
                <c:pt idx="29">
                  <c:v>0</c:v>
                </c:pt>
                <c:pt idx="30">
                  <c:v>-0.024022042838887855</c:v>
                </c:pt>
                <c:pt idx="31">
                  <c:v>0.005271493493511978</c:v>
                </c:pt>
                <c:pt idx="32">
                  <c:v>-0.0052714934935118845</c:v>
                </c:pt>
                <c:pt idx="33">
                  <c:v>0.029168734590656716</c:v>
                </c:pt>
                <c:pt idx="34">
                  <c:v>-0.007212808189240798</c:v>
                </c:pt>
                <c:pt idx="35">
                  <c:v>0.015392812901171582</c:v>
                </c:pt>
                <c:pt idx="36">
                  <c:v>0.008113634774169631</c:v>
                </c:pt>
                <c:pt idx="37">
                  <c:v>0.018514414265630805</c:v>
                </c:pt>
                <c:pt idx="38">
                  <c:v>-0.007964203370478396</c:v>
                </c:pt>
                <c:pt idx="39">
                  <c:v>0.003492146227886146</c:v>
                </c:pt>
                <c:pt idx="40">
                  <c:v>-0.02777254993494074</c:v>
                </c:pt>
                <c:pt idx="41">
                  <c:v>-0.003590668130728596</c:v>
                </c:pt>
                <c:pt idx="42">
                  <c:v>0.029369199458804927</c:v>
                </c:pt>
                <c:pt idx="43">
                  <c:v>-0.010030174359937244</c:v>
                </c:pt>
                <c:pt idx="44">
                  <c:v>0.015504186535965254</c:v>
                </c:pt>
                <c:pt idx="45">
                  <c:v>0.021601232647006162</c:v>
                </c:pt>
                <c:pt idx="46">
                  <c:v>0.023993473450985063</c:v>
                </c:pt>
                <c:pt idx="47">
                  <c:v>0</c:v>
                </c:pt>
                <c:pt idx="48">
                  <c:v>0.015059108110908118</c:v>
                </c:pt>
                <c:pt idx="49">
                  <c:v>0.0046598406780472635</c:v>
                </c:pt>
                <c:pt idx="50">
                  <c:v>0.014309037125286025</c:v>
                </c:pt>
                <c:pt idx="51">
                  <c:v>-0.004133186136586489</c:v>
                </c:pt>
                <c:pt idx="52">
                  <c:v>0.001379627719403559</c:v>
                </c:pt>
                <c:pt idx="53">
                  <c:v>0.02091936222374193</c:v>
                </c:pt>
                <c:pt idx="54">
                  <c:v>0.012522524998890503</c:v>
                </c:pt>
                <c:pt idx="55">
                  <c:v>0.02154402956471563</c:v>
                </c:pt>
                <c:pt idx="56">
                  <c:v>0.003907102864808642</c:v>
                </c:pt>
                <c:pt idx="57">
                  <c:v>0.0012989826463906465</c:v>
                </c:pt>
                <c:pt idx="58">
                  <c:v>0.009474661747049128</c:v>
                </c:pt>
                <c:pt idx="59">
                  <c:v>-0.007313433328544065</c:v>
                </c:pt>
                <c:pt idx="60">
                  <c:v>0.02389192142473022</c:v>
                </c:pt>
                <c:pt idx="61">
                  <c:v>-0.03343646242829994</c:v>
                </c:pt>
                <c:pt idx="62">
                  <c:v>0.002612104227924961</c:v>
                </c:pt>
                <c:pt idx="63">
                  <c:v>0.005636260314198156</c:v>
                </c:pt>
                <c:pt idx="64">
                  <c:v>0.013313488465464225</c:v>
                </c:pt>
                <c:pt idx="65">
                  <c:v>-0.01851506066153738</c:v>
                </c:pt>
                <c:pt idx="66">
                  <c:v>0.021496958504703737</c:v>
                </c:pt>
                <c:pt idx="67">
                  <c:v>-0.003835504382406832</c:v>
                </c:pt>
                <c:pt idx="68">
                  <c:v>0.011462660001122876</c:v>
                </c:pt>
                <c:pt idx="69">
                  <c:v>-0.028255304338100307</c:v>
                </c:pt>
                <c:pt idx="70">
                  <c:v>-0.007409055465929357</c:v>
                </c:pt>
                <c:pt idx="71">
                  <c:v>-0.029296369488430823</c:v>
                </c:pt>
                <c:pt idx="72">
                  <c:v>0.0013504390978715467</c:v>
                </c:pt>
                <c:pt idx="73">
                  <c:v>-0.005412733106750335</c:v>
                </c:pt>
                <c:pt idx="74">
                  <c:v>-0.002263981043998505</c:v>
                </c:pt>
                <c:pt idx="75">
                  <c:v>0.036934120139119016</c:v>
                </c:pt>
                <c:pt idx="76">
                  <c:v>-0.005256253888827175</c:v>
                </c:pt>
                <c:pt idx="77">
                  <c:v>0.0429804012964543</c:v>
                </c:pt>
                <c:pt idx="78">
                  <c:v>0.012957339068517594</c:v>
                </c:pt>
                <c:pt idx="79">
                  <c:v>-0.005830920310793099</c:v>
                </c:pt>
                <c:pt idx="80">
                  <c:v>0.009561494585564637</c:v>
                </c:pt>
                <c:pt idx="81">
                  <c:v>0.012335682739188511</c:v>
                </c:pt>
                <c:pt idx="82">
                  <c:v>-0.0012267431511855862</c:v>
                </c:pt>
                <c:pt idx="83">
                  <c:v>0.03022595606112429</c:v>
                </c:pt>
                <c:pt idx="84">
                  <c:v>-0.08618166607822958</c:v>
                </c:pt>
                <c:pt idx="85">
                  <c:v>-0.014821544210641071</c:v>
                </c:pt>
                <c:pt idx="86">
                  <c:v>0.015686596167699473</c:v>
                </c:pt>
                <c:pt idx="87">
                  <c:v>0.01374001864894051</c:v>
                </c:pt>
                <c:pt idx="88">
                  <c:v>0.00042634833304102104</c:v>
                </c:pt>
                <c:pt idx="89">
                  <c:v>-0.012007005313723774</c:v>
                </c:pt>
                <c:pt idx="90">
                  <c:v>0.012859157048290179</c:v>
                </c:pt>
                <c:pt idx="91">
                  <c:v>-0.0025586367903243624</c:v>
                </c:pt>
                <c:pt idx="92">
                  <c:v>0.0017064850557581056</c:v>
                </c:pt>
                <c:pt idx="93">
                  <c:v>-0.014598799421152636</c:v>
                </c:pt>
                <c:pt idx="94">
                  <c:v>0.004315932465568729</c:v>
                </c:pt>
                <c:pt idx="95">
                  <c:v>-0.006047534629846625</c:v>
                </c:pt>
                <c:pt idx="96">
                  <c:v>-0.012644598382305928</c:v>
                </c:pt>
                <c:pt idx="97">
                  <c:v>0.017399308009847573</c:v>
                </c:pt>
                <c:pt idx="98">
                  <c:v>0.00387347159579684</c:v>
                </c:pt>
                <c:pt idx="99">
                  <c:v>0.0025740039951728426</c:v>
                </c:pt>
                <c:pt idx="100">
                  <c:v>-0.01859513039300575</c:v>
                </c:pt>
                <c:pt idx="101">
                  <c:v>0.01987965208536248</c:v>
                </c:pt>
                <c:pt idx="102">
                  <c:v>0.0029908161580453475</c:v>
                </c:pt>
                <c:pt idx="103">
                  <c:v>0.0008528785165176059</c:v>
                </c:pt>
                <c:pt idx="104">
                  <c:v>0.030642481396606552</c:v>
                </c:pt>
                <c:pt idx="105">
                  <c:v>0.009463144060622843</c:v>
                </c:pt>
                <c:pt idx="106">
                  <c:v>0</c:v>
                </c:pt>
                <c:pt idx="107">
                  <c:v>-0.003692311887127491</c:v>
                </c:pt>
                <c:pt idx="108">
                  <c:v>0.005737720659149163</c:v>
                </c:pt>
                <c:pt idx="109">
                  <c:v>-0.000408747195553879</c:v>
                </c:pt>
                <c:pt idx="110">
                  <c:v>-0.0012272449893772704</c:v>
                </c:pt>
                <c:pt idx="111">
                  <c:v>-0.026966994007013273</c:v>
                </c:pt>
                <c:pt idx="112">
                  <c:v>-0.005904698724738333</c:v>
                </c:pt>
                <c:pt idx="113">
                  <c:v>0.010519768799820684</c:v>
                </c:pt>
                <c:pt idx="114">
                  <c:v>0.021123170961437957</c:v>
                </c:pt>
                <c:pt idx="115">
                  <c:v>0.008163310639161056</c:v>
                </c:pt>
                <c:pt idx="116">
                  <c:v>-0.0016273396593754824</c:v>
                </c:pt>
                <c:pt idx="117">
                  <c:v>0.008514140222326534</c:v>
                </c:pt>
                <c:pt idx="118">
                  <c:v>-0.005262104835949078</c:v>
                </c:pt>
                <c:pt idx="119">
                  <c:v>0.005262104835949153</c:v>
                </c:pt>
                <c:pt idx="120">
                  <c:v>0.00804186079041357</c:v>
                </c:pt>
                <c:pt idx="121">
                  <c:v>0</c:v>
                </c:pt>
                <c:pt idx="122">
                  <c:v>0.003996807878520283</c:v>
                </c:pt>
                <c:pt idx="123">
                  <c:v>-0.0015968067265191236</c:v>
                </c:pt>
                <c:pt idx="124">
                  <c:v>0.0015968067265191422</c:v>
                </c:pt>
                <c:pt idx="125">
                  <c:v>0.01857393843419106</c:v>
                </c:pt>
                <c:pt idx="126">
                  <c:v>-0.0023520199004305777</c:v>
                </c:pt>
                <c:pt idx="127">
                  <c:v>0.008986190573835547</c:v>
                </c:pt>
                <c:pt idx="128">
                  <c:v>-0.015285424001822739</c:v>
                </c:pt>
                <c:pt idx="129">
                  <c:v>0.010997754209541502</c:v>
                </c:pt>
                <c:pt idx="130">
                  <c:v>-0.0031298930089277044</c:v>
                </c:pt>
                <c:pt idx="131">
                  <c:v>-0.001176240088565133</c:v>
                </c:pt>
                <c:pt idx="132">
                  <c:v>-0.03310372065182578</c:v>
                </c:pt>
                <c:pt idx="133">
                  <c:v>0.002834583797126502</c:v>
                </c:pt>
                <c:pt idx="134">
                  <c:v>-0.012614612850766175</c:v>
                </c:pt>
                <c:pt idx="135">
                  <c:v>0.018661799188420064</c:v>
                </c:pt>
                <c:pt idx="136">
                  <c:v>-0.0004020100556653647</c:v>
                </c:pt>
                <c:pt idx="137">
                  <c:v>0.022660480656608063</c:v>
                </c:pt>
                <c:pt idx="138">
                  <c:v>-0.004728141195946012</c:v>
                </c:pt>
                <c:pt idx="139">
                  <c:v>0.006691621112048641</c:v>
                </c:pt>
                <c:pt idx="140">
                  <c:v>0.0035245777626724765</c:v>
                </c:pt>
                <c:pt idx="141">
                  <c:v>0.00584683014295619</c:v>
                </c:pt>
                <c:pt idx="142">
                  <c:v>0.028354389945357085</c:v>
                </c:pt>
                <c:pt idx="143">
                  <c:v>-0.00796514736435969</c:v>
                </c:pt>
                <c:pt idx="144">
                  <c:v>-0.0053455644664198035</c:v>
                </c:pt>
                <c:pt idx="145">
                  <c:v>0.00038277512429078103</c:v>
                </c:pt>
                <c:pt idx="146">
                  <c:v>0.008004616782613818</c:v>
                </c:pt>
                <c:pt idx="147">
                  <c:v>0.0003795786722364791</c:v>
                </c:pt>
                <c:pt idx="148">
                  <c:v>0.052488026331336694</c:v>
                </c:pt>
                <c:pt idx="149">
                  <c:v>0.023136821350246417</c:v>
                </c:pt>
                <c:pt idx="150">
                  <c:v>-0.003171808826529495</c:v>
                </c:pt>
                <c:pt idx="151">
                  <c:v>-0.019965012523716904</c:v>
                </c:pt>
                <c:pt idx="152">
                  <c:v>0.007176205895160116</c:v>
                </c:pt>
                <c:pt idx="153">
                  <c:v>-0.017674039859719756</c:v>
                </c:pt>
                <c:pt idx="154">
                  <c:v>0.005443671581176452</c:v>
                </c:pt>
                <c:pt idx="155">
                  <c:v>-0.012748305960063712</c:v>
                </c:pt>
                <c:pt idx="156">
                  <c:v>0.019241835270612</c:v>
                </c:pt>
                <c:pt idx="157">
                  <c:v>0.014280856768031541</c:v>
                </c:pt>
                <c:pt idx="158">
                  <c:v>0.0017708522424764634</c:v>
                </c:pt>
                <c:pt idx="159">
                  <c:v>0.016494495734816764</c:v>
                </c:pt>
                <c:pt idx="160">
                  <c:v>0.0006958942521611744</c:v>
                </c:pt>
                <c:pt idx="161">
                  <c:v>0.003818786102365274</c:v>
                </c:pt>
                <c:pt idx="162">
                  <c:v>0.007937919161385388</c:v>
                </c:pt>
                <c:pt idx="163">
                  <c:v>0.009238731239204599</c:v>
                </c:pt>
                <c:pt idx="164">
                  <c:v>-0.0030701030425203542</c:v>
                </c:pt>
                <c:pt idx="165">
                  <c:v>0.01995669140724989</c:v>
                </c:pt>
                <c:pt idx="166">
                  <c:v>0.0036770892175275855</c:v>
                </c:pt>
                <c:pt idx="167">
                  <c:v>-0.011072080900685677</c:v>
                </c:pt>
                <c:pt idx="168">
                  <c:v>-0.005412733106750335</c:v>
                </c:pt>
                <c:pt idx="169">
                  <c:v>0.010796326190222864</c:v>
                </c:pt>
                <c:pt idx="170">
                  <c:v>-0.0010072184836737875</c:v>
                </c:pt>
                <c:pt idx="171">
                  <c:v>-0.0040390495839506095</c:v>
                </c:pt>
                <c:pt idx="172">
                  <c:v>-0.019411472778415817</c:v>
                </c:pt>
                <c:pt idx="173">
                  <c:v>0.006512448038475895</c:v>
                </c:pt>
                <c:pt idx="174">
                  <c:v>0.020291531524223992</c:v>
                </c:pt>
                <c:pt idx="175">
                  <c:v>-0.007729831800132285</c:v>
                </c:pt>
                <c:pt idx="176">
                  <c:v>0.0016854883477823953</c:v>
                </c:pt>
                <c:pt idx="177">
                  <c:v>0.00503948655989157</c:v>
                </c:pt>
                <c:pt idx="178">
                  <c:v>-0.006387649891825731</c:v>
                </c:pt>
                <c:pt idx="179">
                  <c:v>-0.007447563198353011</c:v>
                </c:pt>
                <c:pt idx="180">
                  <c:v>0.004745771619004496</c:v>
                </c:pt>
                <c:pt idx="181">
                  <c:v>0.005396303145620488</c:v>
                </c:pt>
                <c:pt idx="182">
                  <c:v>-0.0006729475354900407</c:v>
                </c:pt>
                <c:pt idx="183">
                  <c:v>0.008713191854055403</c:v>
                </c:pt>
                <c:pt idx="184">
                  <c:v>-0.0030075210639553284</c:v>
                </c:pt>
                <c:pt idx="185">
                  <c:v>0.002673798384402205</c:v>
                </c:pt>
                <c:pt idx="186">
                  <c:v>-0.016829747614534495</c:v>
                </c:pt>
                <c:pt idx="187">
                  <c:v>0.025470545810109338</c:v>
                </c:pt>
                <c:pt idx="188">
                  <c:v>0.00528054032303335</c:v>
                </c:pt>
                <c:pt idx="189">
                  <c:v>0.009826479331428708</c:v>
                </c:pt>
                <c:pt idx="190">
                  <c:v>0.003254151911677823</c:v>
                </c:pt>
                <c:pt idx="191">
                  <c:v>0.0025957185242816137</c:v>
                </c:pt>
                <c:pt idx="192">
                  <c:v>0.005171310813378004</c:v>
                </c:pt>
                <c:pt idx="193">
                  <c:v>0.007067167223092353</c:v>
                </c:pt>
                <c:pt idx="194">
                  <c:v>-0.013535495079515434</c:v>
                </c:pt>
                <c:pt idx="195">
                  <c:v>-0.015696855971583514</c:v>
                </c:pt>
                <c:pt idx="196">
                  <c:v>0.015372338688190336</c:v>
                </c:pt>
                <c:pt idx="197">
                  <c:v>0.0003245172833931343</c:v>
                </c:pt>
                <c:pt idx="198">
                  <c:v>-0.006183909047285899</c:v>
                </c:pt>
                <c:pt idx="199">
                  <c:v>-0.010502229774972135</c:v>
                </c:pt>
                <c:pt idx="200">
                  <c:v>0.006904515346544486</c:v>
                </c:pt>
                <c:pt idx="201">
                  <c:v>-0.0128608532740464</c:v>
                </c:pt>
                <c:pt idx="202">
                  <c:v>-0.00666003127760227</c:v>
                </c:pt>
                <c:pt idx="203">
                  <c:v>0.009311673533973079</c:v>
                </c:pt>
                <c:pt idx="204">
                  <c:v>0.019990834493389013</c:v>
                </c:pt>
                <c:pt idx="205">
                  <c:v>-0.003249921612498337</c:v>
                </c:pt>
                <c:pt idx="206">
                  <c:v>0.007782140442054949</c:v>
                </c:pt>
                <c:pt idx="207">
                  <c:v>-0.016610054565620366</c:v>
                </c:pt>
                <c:pt idx="208">
                  <c:v>-0.019231361927887533</c:v>
                </c:pt>
                <c:pt idx="209">
                  <c:v>-0.035438120577707705</c:v>
                </c:pt>
                <c:pt idx="210">
                  <c:v>0.012067031444328895</c:v>
                </c:pt>
                <c:pt idx="211">
                  <c:v>0.006149660651675329</c:v>
                </c:pt>
                <c:pt idx="212">
                  <c:v>0.005773492009516623</c:v>
                </c:pt>
                <c:pt idx="213">
                  <c:v>-0.01742144829978962</c:v>
                </c:pt>
                <c:pt idx="214">
                  <c:v>-0.033996615487336374</c:v>
                </c:pt>
                <c:pt idx="215">
                  <c:v>0.008166209059666776</c:v>
                </c:pt>
                <c:pt idx="216">
                  <c:v>0.0017664728140529883</c:v>
                </c:pt>
                <c:pt idx="217">
                  <c:v>0.005982773432179657</c:v>
                </c:pt>
                <c:pt idx="218">
                  <c:v>-0.02811072839971779</c:v>
                </c:pt>
                <c:pt idx="219">
                  <c:v>0.0064748427645105145</c:v>
                </c:pt>
                <c:pt idx="220">
                  <c:v>-0.010814813410202899</c:v>
                </c:pt>
                <c:pt idx="221">
                  <c:v>0.010456197663128282</c:v>
                </c:pt>
                <c:pt idx="222">
                  <c:v>-0.0007176175406635067</c:v>
                </c:pt>
                <c:pt idx="223">
                  <c:v>0.004655335175702456</c:v>
                </c:pt>
                <c:pt idx="224">
                  <c:v>-0.006811282830770686</c:v>
                </c:pt>
                <c:pt idx="225">
                  <c:v>0.019591009477169793</c:v>
                </c:pt>
                <c:pt idx="226">
                  <c:v>0.008429976160459401</c:v>
                </c:pt>
                <c:pt idx="227">
                  <c:v>0.013203805447038504</c:v>
                </c:pt>
                <c:pt idx="228">
                  <c:v>-0.006927634217802431</c:v>
                </c:pt>
                <c:pt idx="229">
                  <c:v>-0.0013913045722583578</c:v>
                </c:pt>
                <c:pt idx="230">
                  <c:v>-0.01402055914877302</c:v>
                </c:pt>
                <c:pt idx="231">
                  <c:v>0.010533805267598612</c:v>
                </c:pt>
                <c:pt idx="232">
                  <c:v>-0.0010484012842167266</c:v>
                </c:pt>
                <c:pt idx="233">
                  <c:v>0.0024445620694715734</c:v>
                </c:pt>
                <c:pt idx="234">
                  <c:v>0.012133967560763296</c:v>
                </c:pt>
                <c:pt idx="235">
                  <c:v>-0.01948565479433541</c:v>
                </c:pt>
                <c:pt idx="236">
                  <c:v>0</c:v>
                </c:pt>
                <c:pt idx="237">
                  <c:v>0.005955526448317321</c:v>
                </c:pt>
                <c:pt idx="238">
                  <c:v>-0.0013981127758032536</c:v>
                </c:pt>
                <c:pt idx="239">
                  <c:v>0.0013981127758031207</c:v>
                </c:pt>
                <c:pt idx="240">
                  <c:v>0.0059202680318765355</c:v>
                </c:pt>
                <c:pt idx="241">
                  <c:v>0.00588542463935882</c:v>
                </c:pt>
                <c:pt idx="242">
                  <c:v>0.007222731313380531</c:v>
                </c:pt>
                <c:pt idx="243">
                  <c:v>0.0030795576091548252</c:v>
                </c:pt>
                <c:pt idx="244">
                  <c:v>0.0006830601358476304</c:v>
                </c:pt>
                <c:pt idx="245">
                  <c:v>0.0027275843708866516</c:v>
                </c:pt>
                <c:pt idx="246">
                  <c:v>0.008813616374945009</c:v>
                </c:pt>
                <c:pt idx="247">
                  <c:v>-0.0006752194719739194</c:v>
                </c:pt>
                <c:pt idx="248">
                  <c:v>-0.0006756757013815937</c:v>
                </c:pt>
                <c:pt idx="249">
                  <c:v>0.00033789491789637717</c:v>
                </c:pt>
                <c:pt idx="250">
                  <c:v>0.009414998934601883</c:v>
                </c:pt>
              </c:numCache>
            </c:numRef>
          </c:yVal>
          <c:smooth val="0"/>
        </c:ser>
        <c:axId val="58517877"/>
        <c:axId val="56898846"/>
      </c:scatterChart>
      <c:valAx>
        <c:axId val="58517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GOOG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98846"/>
        <c:crosses val="autoZero"/>
        <c:crossBetween val="midCat"/>
        <c:dispUnits/>
      </c:valAx>
      <c:valAx>
        <c:axId val="56898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MSFT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178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0</xdr:rowOff>
    </xdr:from>
    <xdr:to>
      <xdr:col>9</xdr:col>
      <xdr:colOff>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1685925" y="0"/>
        <a:ext cx="38004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828800" y="0"/>
        <a:ext cx="36576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G12" sqref="G12"/>
    </sheetView>
  </sheetViews>
  <sheetFormatPr defaultColWidth="9.140625" defaultRowHeight="12.75"/>
  <sheetData>
    <row r="1" spans="1:2" ht="12.75">
      <c r="A1" s="6" t="s">
        <v>5</v>
      </c>
      <c r="B1" s="6" t="s">
        <v>7</v>
      </c>
    </row>
    <row r="2" spans="1:2" ht="12.75">
      <c r="A2" s="4">
        <v>-0.05821642056531616</v>
      </c>
      <c r="B2" s="4">
        <v>1</v>
      </c>
    </row>
    <row r="3" spans="1:2" ht="12.75">
      <c r="A3" s="4">
        <v>-0.05186853259691638</v>
      </c>
      <c r="B3" s="4">
        <v>0</v>
      </c>
    </row>
    <row r="4" spans="1:2" ht="12.75">
      <c r="A4" s="4">
        <v>-0.04552064462851659</v>
      </c>
      <c r="B4" s="4">
        <v>0</v>
      </c>
    </row>
    <row r="5" spans="1:2" ht="12.75">
      <c r="A5" s="4">
        <v>-0.03917275666011681</v>
      </c>
      <c r="B5" s="4">
        <v>0</v>
      </c>
    </row>
    <row r="6" spans="1:2" ht="12.75">
      <c r="A6" s="4">
        <v>-0.032824868691717024</v>
      </c>
      <c r="B6" s="4">
        <v>2</v>
      </c>
    </row>
    <row r="7" spans="1:2" ht="12.75">
      <c r="A7" s="4">
        <v>-0.026476980723317244</v>
      </c>
      <c r="B7" s="4">
        <v>5</v>
      </c>
    </row>
    <row r="8" spans="1:2" ht="12.75">
      <c r="A8" s="4">
        <v>-0.020129092754917463</v>
      </c>
      <c r="B8" s="4">
        <v>8</v>
      </c>
    </row>
    <row r="9" spans="1:2" ht="12.75">
      <c r="A9" s="4">
        <v>-0.013781204786517676</v>
      </c>
      <c r="B9" s="4">
        <v>12</v>
      </c>
    </row>
    <row r="10" spans="1:2" ht="12.75">
      <c r="A10" s="4">
        <v>-0.007433316818117895</v>
      </c>
      <c r="B10" s="4">
        <v>17</v>
      </c>
    </row>
    <row r="11" spans="1:2" ht="12.75">
      <c r="A11" s="4">
        <v>-0.0010854288497181147</v>
      </c>
      <c r="B11" s="4">
        <v>61</v>
      </c>
    </row>
    <row r="12" spans="1:2" ht="12.75">
      <c r="A12" s="4">
        <v>0.005262459118681673</v>
      </c>
      <c r="B12" s="4">
        <v>47</v>
      </c>
    </row>
    <row r="13" spans="1:2" ht="12.75">
      <c r="A13" s="4">
        <v>0.01161034708708146</v>
      </c>
      <c r="B13" s="4">
        <v>44</v>
      </c>
    </row>
    <row r="14" spans="1:2" ht="12.75">
      <c r="A14" s="4">
        <v>0.017958235055481234</v>
      </c>
      <c r="B14" s="4">
        <v>24</v>
      </c>
    </row>
    <row r="15" spans="1:2" ht="12.75">
      <c r="A15" s="4">
        <v>0.02430612302388102</v>
      </c>
      <c r="B15" s="4">
        <v>20</v>
      </c>
    </row>
    <row r="16" spans="1:2" ht="12.75">
      <c r="A16" s="4">
        <v>0.03065401099228081</v>
      </c>
      <c r="B16" s="4">
        <v>6</v>
      </c>
    </row>
    <row r="17" spans="1:2" ht="13.5" thickBot="1">
      <c r="A17" s="5" t="s">
        <v>6</v>
      </c>
      <c r="B17" s="5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K13" sqref="K13"/>
    </sheetView>
  </sheetViews>
  <sheetFormatPr defaultColWidth="9.140625" defaultRowHeight="12.75"/>
  <sheetData>
    <row r="1" spans="1:2" ht="12.75">
      <c r="A1" s="6" t="s">
        <v>5</v>
      </c>
      <c r="B1" s="6" t="s">
        <v>7</v>
      </c>
    </row>
    <row r="2" spans="1:2" ht="12.75">
      <c r="A2" s="4">
        <v>-0.08618166607822958</v>
      </c>
      <c r="B2" s="4">
        <v>1</v>
      </c>
    </row>
    <row r="3" spans="1:2" ht="12.75">
      <c r="A3" s="4">
        <v>-0.07376570434807836</v>
      </c>
      <c r="B3" s="4">
        <v>0</v>
      </c>
    </row>
    <row r="4" spans="1:2" ht="12.75">
      <c r="A4" s="4">
        <v>-0.06134974261792715</v>
      </c>
      <c r="B4" s="4">
        <v>0</v>
      </c>
    </row>
    <row r="5" spans="1:2" ht="12.75">
      <c r="A5" s="4">
        <v>-0.04893378088777593</v>
      </c>
      <c r="B5" s="4">
        <v>0</v>
      </c>
    </row>
    <row r="6" spans="1:2" ht="12.75">
      <c r="A6" s="4">
        <v>-0.03651781915762472</v>
      </c>
      <c r="B6" s="4">
        <v>1</v>
      </c>
    </row>
    <row r="7" spans="1:2" ht="12.75">
      <c r="A7" s="4">
        <v>-0.024101857427473505</v>
      </c>
      <c r="B7" s="4">
        <v>15</v>
      </c>
    </row>
    <row r="8" spans="1:2" ht="12.75">
      <c r="A8" s="4">
        <v>-0.011685895697322285</v>
      </c>
      <c r="B8" s="4">
        <v>25</v>
      </c>
    </row>
    <row r="9" spans="1:2" ht="12.75">
      <c r="A9" s="4">
        <v>0.0007300660328289216</v>
      </c>
      <c r="B9" s="4">
        <v>75</v>
      </c>
    </row>
    <row r="10" spans="1:2" ht="12.75">
      <c r="A10" s="4">
        <v>0.013146027762980142</v>
      </c>
      <c r="B10" s="4">
        <v>86</v>
      </c>
    </row>
    <row r="11" spans="1:2" ht="12.75">
      <c r="A11" s="4">
        <v>0.025561989493131362</v>
      </c>
      <c r="B11" s="4">
        <v>35</v>
      </c>
    </row>
    <row r="12" spans="1:2" ht="12.75">
      <c r="A12" s="4">
        <v>0.03797795122328257</v>
      </c>
      <c r="B12" s="4">
        <v>6</v>
      </c>
    </row>
    <row r="13" spans="1:2" ht="12.75">
      <c r="A13" s="4">
        <v>0.05039391295343379</v>
      </c>
      <c r="B13" s="4">
        <v>4</v>
      </c>
    </row>
    <row r="14" spans="1:2" ht="12.75">
      <c r="A14" s="4">
        <v>0.06280987468358501</v>
      </c>
      <c r="B14" s="4">
        <v>2</v>
      </c>
    </row>
    <row r="15" spans="1:2" ht="12.75">
      <c r="A15" s="4">
        <v>0.07522583641373623</v>
      </c>
      <c r="B15" s="4">
        <v>0</v>
      </c>
    </row>
    <row r="16" spans="1:2" ht="12.75">
      <c r="A16" s="4">
        <v>0.08764179814388742</v>
      </c>
      <c r="B16" s="4">
        <v>0</v>
      </c>
    </row>
    <row r="17" spans="1:2" ht="13.5" thickBot="1">
      <c r="A17" s="5" t="s">
        <v>6</v>
      </c>
      <c r="B17" s="5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3"/>
  <sheetViews>
    <sheetView tabSelected="1" zoomScale="150" zoomScaleNormal="150" workbookViewId="0" topLeftCell="D1">
      <selection activeCell="H9" sqref="H9"/>
    </sheetView>
  </sheetViews>
  <sheetFormatPr defaultColWidth="9.140625" defaultRowHeight="12.75"/>
  <cols>
    <col min="1" max="1" width="10.28125" style="0" bestFit="1" customWidth="1"/>
    <col min="2" max="2" width="11.28125" style="0" bestFit="1" customWidth="1"/>
    <col min="3" max="3" width="10.57421875" style="0" bestFit="1" customWidth="1"/>
    <col min="5" max="5" width="9.28125" style="0" bestFit="1" customWidth="1"/>
    <col min="6" max="6" width="9.421875" style="0" bestFit="1" customWidth="1"/>
    <col min="8" max="8" width="14.7109375" style="0" bestFit="1" customWidth="1"/>
    <col min="9" max="9" width="12.7109375" style="0" bestFit="1" customWidth="1"/>
    <col min="10" max="10" width="9.28125" style="0" bestFit="1" customWidth="1"/>
  </cols>
  <sheetData>
    <row r="1" spans="1:10" ht="12.75">
      <c r="A1" t="s">
        <v>0</v>
      </c>
      <c r="B1" t="s">
        <v>1</v>
      </c>
      <c r="C1" t="s">
        <v>2</v>
      </c>
      <c r="E1" t="s">
        <v>3</v>
      </c>
      <c r="F1" t="s">
        <v>4</v>
      </c>
      <c r="I1" t="s">
        <v>8</v>
      </c>
      <c r="J1" t="s">
        <v>9</v>
      </c>
    </row>
    <row r="2" spans="1:10" ht="12.75">
      <c r="A2" s="1">
        <v>39896</v>
      </c>
      <c r="B2">
        <v>347.17</v>
      </c>
      <c r="C2">
        <v>17.56</v>
      </c>
      <c r="H2" t="s">
        <v>10</v>
      </c>
      <c r="I2" s="7">
        <f>AVERAGE(E3:E253)</f>
        <v>0.0018258321433723612</v>
      </c>
      <c r="J2" s="7">
        <f>AVERAGE(F3:F253)</f>
        <v>0.0021177919205483875</v>
      </c>
    </row>
    <row r="3" spans="1:10" ht="12.75">
      <c r="A3" s="1">
        <v>39897</v>
      </c>
      <c r="B3">
        <v>344.07</v>
      </c>
      <c r="C3">
        <v>17.51</v>
      </c>
      <c r="E3" s="3">
        <f>LN(B3/B2)</f>
        <v>-0.008969448478527629</v>
      </c>
      <c r="F3" s="3">
        <f>LN(C3/C2)</f>
        <v>-0.0028514419092099757</v>
      </c>
      <c r="H3" t="s">
        <v>11</v>
      </c>
      <c r="I3" s="2">
        <f>250*I2</f>
        <v>0.4564580358430903</v>
      </c>
      <c r="J3" s="2">
        <f>250*J2</f>
        <v>0.5294479801370968</v>
      </c>
    </row>
    <row r="4" spans="1:10" ht="12.75">
      <c r="A4" s="1">
        <v>39898</v>
      </c>
      <c r="B4">
        <v>353.29</v>
      </c>
      <c r="C4">
        <v>18.44</v>
      </c>
      <c r="E4" s="3">
        <f aca="true" t="shared" si="0" ref="E4:E67">LN(B4/B3)</f>
        <v>0.026444124362943622</v>
      </c>
      <c r="F4" s="3">
        <f aca="true" t="shared" si="1" ref="F4:F67">LN(C4/C3)</f>
        <v>0.051750071830687354</v>
      </c>
      <c r="H4" t="s">
        <v>12</v>
      </c>
      <c r="I4">
        <f>STDEV(E3:E253)</f>
        <v>0.013863137714315731</v>
      </c>
      <c r="J4">
        <f>STDEV(F3:F253)</f>
        <v>0.017658282503468545</v>
      </c>
    </row>
    <row r="5" spans="1:10" ht="12.75">
      <c r="A5" s="1">
        <v>39899</v>
      </c>
      <c r="B5">
        <v>347.7</v>
      </c>
      <c r="C5">
        <v>17.75</v>
      </c>
      <c r="E5" s="3">
        <f t="shared" si="0"/>
        <v>-0.015949210393668662</v>
      </c>
      <c r="F5" s="3">
        <f t="shared" si="1"/>
        <v>-0.03813670220702308</v>
      </c>
      <c r="H5" t="s">
        <v>13</v>
      </c>
      <c r="I5">
        <f>VAR(E3:E253)</f>
        <v>0.0001921865872860832</v>
      </c>
      <c r="J5">
        <f>VAR(F3:F253)</f>
        <v>0.0003118149409723034</v>
      </c>
    </row>
    <row r="6" spans="1:9" ht="12.75">
      <c r="A6" s="1">
        <v>39902</v>
      </c>
      <c r="B6">
        <v>342.69</v>
      </c>
      <c r="C6">
        <v>17.12</v>
      </c>
      <c r="E6" s="3">
        <f t="shared" si="0"/>
        <v>-0.01451379059985026</v>
      </c>
      <c r="F6" s="3">
        <f t="shared" si="1"/>
        <v>-0.03613814520782876</v>
      </c>
      <c r="H6" t="s">
        <v>14</v>
      </c>
      <c r="I6">
        <f>COVAR(E3:E253,F3:F253)</f>
        <v>9.417556798648967E-05</v>
      </c>
    </row>
    <row r="7" spans="1:9" ht="12.75">
      <c r="A7" s="1">
        <v>39903</v>
      </c>
      <c r="B7">
        <v>348.06</v>
      </c>
      <c r="C7">
        <v>17.99</v>
      </c>
      <c r="E7" s="3">
        <f t="shared" si="0"/>
        <v>0.015548630292062451</v>
      </c>
      <c r="F7" s="3">
        <f t="shared" si="1"/>
        <v>0.04956867724884546</v>
      </c>
      <c r="H7" t="s">
        <v>15</v>
      </c>
      <c r="I7">
        <f>CORREL(E3:E253,F3:F253)</f>
        <v>0.3862441929155645</v>
      </c>
    </row>
    <row r="8" spans="1:6" ht="12.75">
      <c r="A8" s="1">
        <v>39904</v>
      </c>
      <c r="B8">
        <v>354.09</v>
      </c>
      <c r="C8">
        <v>18.91</v>
      </c>
      <c r="E8" s="3">
        <f t="shared" si="0"/>
        <v>0.017176239403059332</v>
      </c>
      <c r="F8" s="3">
        <f t="shared" si="1"/>
        <v>0.04987483470792443</v>
      </c>
    </row>
    <row r="9" spans="1:6" ht="12.75">
      <c r="A9" s="1">
        <v>39905</v>
      </c>
      <c r="B9">
        <v>362.5</v>
      </c>
      <c r="C9">
        <v>18.89</v>
      </c>
      <c r="E9" s="3">
        <f t="shared" si="0"/>
        <v>0.023473356185642266</v>
      </c>
      <c r="F9" s="3">
        <f t="shared" si="1"/>
        <v>-0.0010582011569479615</v>
      </c>
    </row>
    <row r="10" spans="1:6" ht="12.75">
      <c r="A10" s="1">
        <v>39906</v>
      </c>
      <c r="B10">
        <v>369.78</v>
      </c>
      <c r="C10">
        <v>18.36</v>
      </c>
      <c r="E10" s="3">
        <f t="shared" si="0"/>
        <v>0.01988375990747719</v>
      </c>
      <c r="F10" s="3">
        <f t="shared" si="1"/>
        <v>-0.028458296321073877</v>
      </c>
    </row>
    <row r="11" spans="1:6" ht="12.75">
      <c r="A11" s="1">
        <v>39909</v>
      </c>
      <c r="B11">
        <v>368.24</v>
      </c>
      <c r="C11">
        <v>18.37</v>
      </c>
      <c r="E11" s="3">
        <f t="shared" si="0"/>
        <v>-0.004173334693220737</v>
      </c>
      <c r="F11" s="3">
        <f t="shared" si="1"/>
        <v>0.000544514034690024</v>
      </c>
    </row>
    <row r="12" spans="1:6" ht="12.75">
      <c r="A12" s="1">
        <v>39910</v>
      </c>
      <c r="B12">
        <v>358.65</v>
      </c>
      <c r="C12">
        <v>18.37</v>
      </c>
      <c r="E12" s="3">
        <f t="shared" si="0"/>
        <v>-0.02638791693654262</v>
      </c>
      <c r="F12" s="3">
        <f t="shared" si="1"/>
        <v>0</v>
      </c>
    </row>
    <row r="13" spans="1:6" ht="12.75">
      <c r="A13" s="1">
        <v>39911</v>
      </c>
      <c r="B13">
        <v>362</v>
      </c>
      <c r="C13">
        <v>18.79</v>
      </c>
      <c r="E13" s="3">
        <f t="shared" si="0"/>
        <v>0.00929722925332766</v>
      </c>
      <c r="F13" s="3">
        <f t="shared" si="1"/>
        <v>0.02260591419833964</v>
      </c>
    </row>
    <row r="14" spans="1:6" ht="12.75">
      <c r="A14" s="1">
        <v>39912</v>
      </c>
      <c r="B14">
        <v>372.5</v>
      </c>
      <c r="C14">
        <v>19.26</v>
      </c>
      <c r="E14" s="3">
        <f t="shared" si="0"/>
        <v>0.028592825993843052</v>
      </c>
      <c r="F14" s="3">
        <f t="shared" si="1"/>
        <v>0.02470559294460578</v>
      </c>
    </row>
    <row r="15" spans="1:6" ht="12.75">
      <c r="A15" s="1">
        <v>39916</v>
      </c>
      <c r="B15">
        <v>378.11</v>
      </c>
      <c r="C15">
        <v>19.18</v>
      </c>
      <c r="E15" s="3">
        <f t="shared" si="0"/>
        <v>0.014948120757151798</v>
      </c>
      <c r="F15" s="3">
        <f t="shared" si="1"/>
        <v>-0.004162336914687411</v>
      </c>
    </row>
    <row r="16" spans="1:6" ht="12.75">
      <c r="A16" s="1">
        <v>39917</v>
      </c>
      <c r="B16">
        <v>368.91</v>
      </c>
      <c r="C16">
        <v>18.95</v>
      </c>
      <c r="E16" s="3">
        <f t="shared" si="0"/>
        <v>-0.024632446724300407</v>
      </c>
      <c r="F16" s="3">
        <f t="shared" si="1"/>
        <v>-0.012064137926856849</v>
      </c>
    </row>
    <row r="17" spans="1:6" ht="12.75">
      <c r="A17" s="1">
        <v>39918</v>
      </c>
      <c r="B17">
        <v>379.5</v>
      </c>
      <c r="C17">
        <v>18.44</v>
      </c>
      <c r="E17" s="3">
        <f t="shared" si="0"/>
        <v>0.028301884983219068</v>
      </c>
      <c r="F17" s="3">
        <f t="shared" si="1"/>
        <v>-0.027281713399987497</v>
      </c>
    </row>
    <row r="18" spans="1:6" ht="12.75">
      <c r="A18" s="1">
        <v>39919</v>
      </c>
      <c r="B18">
        <v>388.74</v>
      </c>
      <c r="C18">
        <v>19.35</v>
      </c>
      <c r="E18" s="3">
        <f t="shared" si="0"/>
        <v>0.024056142854236257</v>
      </c>
      <c r="F18" s="3">
        <f t="shared" si="1"/>
        <v>0.04817020134734305</v>
      </c>
    </row>
    <row r="19" spans="1:6" ht="12.75">
      <c r="A19" s="1">
        <v>39920</v>
      </c>
      <c r="B19">
        <v>392.24</v>
      </c>
      <c r="C19">
        <v>18.8</v>
      </c>
      <c r="E19" s="3">
        <f t="shared" si="0"/>
        <v>0.008963157653056863</v>
      </c>
      <c r="F19" s="3">
        <f t="shared" si="1"/>
        <v>-0.02883554963988738</v>
      </c>
    </row>
    <row r="20" spans="1:6" ht="12.75">
      <c r="A20" s="1">
        <v>39923</v>
      </c>
      <c r="B20">
        <v>379.3</v>
      </c>
      <c r="C20">
        <v>18.22</v>
      </c>
      <c r="E20" s="3">
        <f t="shared" si="0"/>
        <v>-0.03354644864812457</v>
      </c>
      <c r="F20" s="3">
        <f t="shared" si="1"/>
        <v>-0.03133697800409133</v>
      </c>
    </row>
    <row r="21" spans="1:6" ht="12.75">
      <c r="A21" s="1">
        <v>39924</v>
      </c>
      <c r="B21">
        <v>381.47</v>
      </c>
      <c r="C21">
        <v>18.58</v>
      </c>
      <c r="E21" s="3">
        <f t="shared" si="0"/>
        <v>0.005704761978239888</v>
      </c>
      <c r="F21" s="3">
        <f t="shared" si="1"/>
        <v>0.019565841553880102</v>
      </c>
    </row>
    <row r="22" spans="1:6" ht="12.75">
      <c r="A22" s="1">
        <v>39925</v>
      </c>
      <c r="B22">
        <v>383.86</v>
      </c>
      <c r="C22">
        <v>18.39</v>
      </c>
      <c r="E22" s="3">
        <f t="shared" si="0"/>
        <v>0.006245692104639111</v>
      </c>
      <c r="F22" s="3">
        <f t="shared" si="1"/>
        <v>-0.01027869476946257</v>
      </c>
    </row>
    <row r="23" spans="1:6" ht="12.75">
      <c r="A23" s="1">
        <v>39926</v>
      </c>
      <c r="B23">
        <v>384.69</v>
      </c>
      <c r="C23">
        <v>18.53</v>
      </c>
      <c r="E23" s="3">
        <f t="shared" si="0"/>
        <v>0.002159912361402099</v>
      </c>
      <c r="F23" s="3">
        <f t="shared" si="1"/>
        <v>0.007584001681038696</v>
      </c>
    </row>
    <row r="24" spans="1:6" ht="12.75">
      <c r="A24" s="1">
        <v>39927</v>
      </c>
      <c r="B24">
        <v>389.49</v>
      </c>
      <c r="C24">
        <v>20.48</v>
      </c>
      <c r="E24" s="3">
        <f t="shared" si="0"/>
        <v>0.012400375901137586</v>
      </c>
      <c r="F24" s="3">
        <f t="shared" si="1"/>
        <v>0.10005775987403863</v>
      </c>
    </row>
    <row r="25" spans="1:6" ht="12.75">
      <c r="A25" s="1">
        <v>39930</v>
      </c>
      <c r="B25">
        <v>385.95</v>
      </c>
      <c r="C25">
        <v>19.98</v>
      </c>
      <c r="E25" s="3">
        <f t="shared" si="0"/>
        <v>-0.009130363644408964</v>
      </c>
      <c r="F25" s="3">
        <f t="shared" si="1"/>
        <v>-0.024717026950899574</v>
      </c>
    </row>
    <row r="26" spans="1:6" ht="12.75">
      <c r="A26" s="1">
        <v>39931</v>
      </c>
      <c r="B26">
        <v>383.71</v>
      </c>
      <c r="C26">
        <v>19.52</v>
      </c>
      <c r="E26" s="3">
        <f t="shared" si="0"/>
        <v>-0.00582076845493921</v>
      </c>
      <c r="F26" s="3">
        <f t="shared" si="1"/>
        <v>-0.02329219223546107</v>
      </c>
    </row>
    <row r="27" spans="1:6" ht="12.75">
      <c r="A27" s="1">
        <v>39932</v>
      </c>
      <c r="B27">
        <v>391.47</v>
      </c>
      <c r="C27">
        <v>19.83</v>
      </c>
      <c r="E27" s="3">
        <f t="shared" si="0"/>
        <v>0.0200218252013416</v>
      </c>
      <c r="F27" s="3">
        <f t="shared" si="1"/>
        <v>0.01575636154675804</v>
      </c>
    </row>
    <row r="28" spans="1:6" ht="12.75">
      <c r="A28" s="1">
        <v>39933</v>
      </c>
      <c r="B28">
        <v>395.97</v>
      </c>
      <c r="C28">
        <v>19.84</v>
      </c>
      <c r="E28" s="3">
        <f t="shared" si="0"/>
        <v>0.011429566666707755</v>
      </c>
      <c r="F28" s="3">
        <f t="shared" si="1"/>
        <v>0.0005041593250221301</v>
      </c>
    </row>
    <row r="29" spans="1:6" ht="12.75">
      <c r="A29" s="1">
        <v>39934</v>
      </c>
      <c r="B29">
        <v>393.69</v>
      </c>
      <c r="C29">
        <v>19.82</v>
      </c>
      <c r="E29" s="3">
        <f t="shared" si="0"/>
        <v>-0.005774653232667958</v>
      </c>
      <c r="F29" s="3">
        <f t="shared" si="1"/>
        <v>-0.0010085729548847744</v>
      </c>
    </row>
    <row r="30" spans="1:6" ht="12.75">
      <c r="A30" s="1">
        <v>39937</v>
      </c>
      <c r="B30">
        <v>401.98</v>
      </c>
      <c r="C30">
        <v>19.77</v>
      </c>
      <c r="E30" s="3">
        <f t="shared" si="0"/>
        <v>0.020838538561300912</v>
      </c>
      <c r="F30" s="3">
        <f t="shared" si="1"/>
        <v>-0.002525891719316477</v>
      </c>
    </row>
    <row r="31" spans="1:6" ht="12.75">
      <c r="A31" s="1">
        <v>39938</v>
      </c>
      <c r="B31">
        <v>402.99</v>
      </c>
      <c r="C31">
        <v>19.38</v>
      </c>
      <c r="E31" s="3">
        <f t="shared" si="0"/>
        <v>0.002509411605425707</v>
      </c>
      <c r="F31" s="3">
        <f t="shared" si="1"/>
        <v>-0.019924030719905346</v>
      </c>
    </row>
    <row r="32" spans="1:6" ht="12.75">
      <c r="A32" s="1">
        <v>39939</v>
      </c>
      <c r="B32">
        <v>403.47</v>
      </c>
      <c r="C32">
        <v>19.38</v>
      </c>
      <c r="E32" s="3">
        <f t="shared" si="0"/>
        <v>0.0011903877605360586</v>
      </c>
      <c r="F32" s="3">
        <f t="shared" si="1"/>
        <v>0</v>
      </c>
    </row>
    <row r="33" spans="1:6" ht="12.75">
      <c r="A33" s="1">
        <v>39940</v>
      </c>
      <c r="B33">
        <v>396.61</v>
      </c>
      <c r="C33">
        <v>18.92</v>
      </c>
      <c r="E33" s="3">
        <f t="shared" si="0"/>
        <v>-0.01714870541401283</v>
      </c>
      <c r="F33" s="3">
        <f t="shared" si="1"/>
        <v>-0.024022042838887855</v>
      </c>
    </row>
    <row r="34" spans="1:6" ht="12.75">
      <c r="A34" s="1">
        <v>39941</v>
      </c>
      <c r="B34">
        <v>407.33</v>
      </c>
      <c r="C34">
        <v>19.02</v>
      </c>
      <c r="E34" s="3">
        <f t="shared" si="0"/>
        <v>0.026670237634337183</v>
      </c>
      <c r="F34" s="3">
        <f t="shared" si="1"/>
        <v>0.005271493493511978</v>
      </c>
    </row>
    <row r="35" spans="1:6" ht="12.75">
      <c r="A35" s="1">
        <v>39944</v>
      </c>
      <c r="B35">
        <v>407.98</v>
      </c>
      <c r="C35">
        <v>18.92</v>
      </c>
      <c r="E35" s="3">
        <f t="shared" si="0"/>
        <v>0.0015944858709266406</v>
      </c>
      <c r="F35" s="3">
        <f t="shared" si="1"/>
        <v>-0.0052714934935118845</v>
      </c>
    </row>
    <row r="36" spans="1:6" ht="12.75">
      <c r="A36" s="1">
        <v>39945</v>
      </c>
      <c r="B36">
        <v>399.01</v>
      </c>
      <c r="C36">
        <v>19.48</v>
      </c>
      <c r="E36" s="3">
        <f t="shared" si="0"/>
        <v>-0.02223167436237647</v>
      </c>
      <c r="F36" s="3">
        <f t="shared" si="1"/>
        <v>0.029168734590656716</v>
      </c>
    </row>
    <row r="37" spans="1:6" ht="12.75">
      <c r="A37" s="1">
        <v>39946</v>
      </c>
      <c r="B37">
        <v>389.54</v>
      </c>
      <c r="C37">
        <v>19.34</v>
      </c>
      <c r="E37" s="3">
        <f t="shared" si="0"/>
        <v>-0.02401992343068808</v>
      </c>
      <c r="F37" s="3">
        <f t="shared" si="1"/>
        <v>-0.007212808189240798</v>
      </c>
    </row>
    <row r="38" spans="1:6" ht="12.75">
      <c r="A38" s="1">
        <v>39947</v>
      </c>
      <c r="B38">
        <v>387.5</v>
      </c>
      <c r="C38">
        <v>19.64</v>
      </c>
      <c r="E38" s="3">
        <f t="shared" si="0"/>
        <v>-0.005250707008352113</v>
      </c>
      <c r="F38" s="3">
        <f t="shared" si="1"/>
        <v>0.015392812901171582</v>
      </c>
    </row>
    <row r="39" spans="1:6" ht="12.75">
      <c r="A39" s="1">
        <v>39948</v>
      </c>
      <c r="B39">
        <v>390</v>
      </c>
      <c r="C39">
        <v>19.8</v>
      </c>
      <c r="E39" s="3">
        <f t="shared" si="0"/>
        <v>0.006430890330290331</v>
      </c>
      <c r="F39" s="3">
        <f t="shared" si="1"/>
        <v>0.008113634774169631</v>
      </c>
    </row>
    <row r="40" spans="1:6" ht="12.75">
      <c r="A40" s="1">
        <v>39951</v>
      </c>
      <c r="B40">
        <v>396.84</v>
      </c>
      <c r="C40">
        <v>20.17</v>
      </c>
      <c r="E40" s="3">
        <f t="shared" si="0"/>
        <v>0.01738643765800958</v>
      </c>
      <c r="F40" s="3">
        <f t="shared" si="1"/>
        <v>0.018514414265630805</v>
      </c>
    </row>
    <row r="41" spans="1:6" ht="12.75">
      <c r="A41" s="1">
        <v>39952</v>
      </c>
      <c r="B41">
        <v>398.88</v>
      </c>
      <c r="C41">
        <v>20.01</v>
      </c>
      <c r="E41" s="3">
        <f t="shared" si="0"/>
        <v>0.005127442993546048</v>
      </c>
      <c r="F41" s="3">
        <f t="shared" si="1"/>
        <v>-0.007964203370478396</v>
      </c>
    </row>
    <row r="42" spans="1:6" ht="12.75">
      <c r="A42" s="1">
        <v>39953</v>
      </c>
      <c r="B42">
        <v>397.18</v>
      </c>
      <c r="C42">
        <v>20.08</v>
      </c>
      <c r="E42" s="3">
        <f t="shared" si="0"/>
        <v>-0.004271041339229157</v>
      </c>
      <c r="F42" s="3">
        <f t="shared" si="1"/>
        <v>0.003492146227886146</v>
      </c>
    </row>
    <row r="43" spans="1:6" ht="12.75">
      <c r="A43" s="1">
        <v>39954</v>
      </c>
      <c r="B43">
        <v>396.5</v>
      </c>
      <c r="C43">
        <v>19.53</v>
      </c>
      <c r="E43" s="3">
        <f t="shared" si="0"/>
        <v>-0.0017135373611159178</v>
      </c>
      <c r="F43" s="3">
        <f t="shared" si="1"/>
        <v>-0.02777254993494074</v>
      </c>
    </row>
    <row r="44" spans="1:6" ht="12.75">
      <c r="A44" s="1">
        <v>39955</v>
      </c>
      <c r="B44">
        <v>393.5</v>
      </c>
      <c r="C44">
        <v>19.46</v>
      </c>
      <c r="E44" s="3">
        <f t="shared" si="0"/>
        <v>-0.0075949732174447485</v>
      </c>
      <c r="F44" s="3">
        <f t="shared" si="1"/>
        <v>-0.003590668130728596</v>
      </c>
    </row>
    <row r="45" spans="1:6" ht="12.75">
      <c r="A45" s="1">
        <v>39959</v>
      </c>
      <c r="B45">
        <v>404.36</v>
      </c>
      <c r="C45">
        <v>20.04</v>
      </c>
      <c r="E45" s="3">
        <f t="shared" si="0"/>
        <v>0.02722450242839899</v>
      </c>
      <c r="F45" s="3">
        <f t="shared" si="1"/>
        <v>0.029369199458804927</v>
      </c>
    </row>
    <row r="46" spans="1:6" ht="12.75">
      <c r="A46" s="1">
        <v>39960</v>
      </c>
      <c r="B46">
        <v>405.56</v>
      </c>
      <c r="C46">
        <v>19.84</v>
      </c>
      <c r="E46" s="3">
        <f t="shared" si="0"/>
        <v>0.002963257798522231</v>
      </c>
      <c r="F46" s="3">
        <f t="shared" si="1"/>
        <v>-0.010030174359937244</v>
      </c>
    </row>
    <row r="47" spans="1:6" ht="12.75">
      <c r="A47" s="1">
        <v>39961</v>
      </c>
      <c r="B47">
        <v>410.4</v>
      </c>
      <c r="C47">
        <v>20.15</v>
      </c>
      <c r="E47" s="3">
        <f t="shared" si="0"/>
        <v>0.011863465772180587</v>
      </c>
      <c r="F47" s="3">
        <f t="shared" si="1"/>
        <v>0.015504186535965254</v>
      </c>
    </row>
    <row r="48" spans="1:6" ht="12.75">
      <c r="A48" s="1">
        <v>39962</v>
      </c>
      <c r="B48">
        <v>417.23</v>
      </c>
      <c r="C48">
        <v>20.59</v>
      </c>
      <c r="E48" s="3">
        <f t="shared" si="0"/>
        <v>0.016505334642618406</v>
      </c>
      <c r="F48" s="3">
        <f t="shared" si="1"/>
        <v>0.021601232647006162</v>
      </c>
    </row>
    <row r="49" spans="1:6" ht="12.75">
      <c r="A49" s="1">
        <v>39965</v>
      </c>
      <c r="B49">
        <v>426.56</v>
      </c>
      <c r="C49">
        <v>21.09</v>
      </c>
      <c r="E49" s="3">
        <f t="shared" si="0"/>
        <v>0.02211540849116568</v>
      </c>
      <c r="F49" s="3">
        <f t="shared" si="1"/>
        <v>0.023993473450985063</v>
      </c>
    </row>
    <row r="50" spans="1:6" ht="12.75">
      <c r="A50" s="1">
        <v>39966</v>
      </c>
      <c r="B50">
        <v>428.4</v>
      </c>
      <c r="C50">
        <v>21.09</v>
      </c>
      <c r="E50" s="3">
        <f t="shared" si="0"/>
        <v>0.004304301583249876</v>
      </c>
      <c r="F50" s="3">
        <f t="shared" si="1"/>
        <v>0</v>
      </c>
    </row>
    <row r="51" spans="1:6" ht="12.75">
      <c r="A51" s="1">
        <v>39967</v>
      </c>
      <c r="B51">
        <v>431.65</v>
      </c>
      <c r="C51">
        <v>21.41</v>
      </c>
      <c r="E51" s="3">
        <f t="shared" si="0"/>
        <v>0.007557736107937937</v>
      </c>
      <c r="F51" s="3">
        <f t="shared" si="1"/>
        <v>0.015059108110908118</v>
      </c>
    </row>
    <row r="52" spans="1:6" ht="12.75">
      <c r="A52" s="1">
        <v>39968</v>
      </c>
      <c r="B52">
        <v>440.28</v>
      </c>
      <c r="C52">
        <v>21.51</v>
      </c>
      <c r="E52" s="3">
        <f t="shared" si="0"/>
        <v>0.01979581347365921</v>
      </c>
      <c r="F52" s="3">
        <f t="shared" si="1"/>
        <v>0.0046598406780472635</v>
      </c>
    </row>
    <row r="53" spans="1:6" ht="12.75">
      <c r="A53" s="1">
        <v>39969</v>
      </c>
      <c r="B53">
        <v>444.32</v>
      </c>
      <c r="C53">
        <v>21.82</v>
      </c>
      <c r="E53" s="3">
        <f t="shared" si="0"/>
        <v>0.009134135403298448</v>
      </c>
      <c r="F53" s="3">
        <f t="shared" si="1"/>
        <v>0.014309037125286025</v>
      </c>
    </row>
    <row r="54" spans="1:6" ht="12.75">
      <c r="A54" s="1">
        <v>39972</v>
      </c>
      <c r="B54">
        <v>438.77</v>
      </c>
      <c r="C54">
        <v>21.73</v>
      </c>
      <c r="E54" s="3">
        <f t="shared" si="0"/>
        <v>-0.012569665771750914</v>
      </c>
      <c r="F54" s="3">
        <f t="shared" si="1"/>
        <v>-0.004133186136586489</v>
      </c>
    </row>
    <row r="55" spans="1:6" ht="12.75">
      <c r="A55" s="1">
        <v>39973</v>
      </c>
      <c r="B55">
        <v>435.62</v>
      </c>
      <c r="C55">
        <v>21.76</v>
      </c>
      <c r="E55" s="3">
        <f t="shared" si="0"/>
        <v>-0.007205054099656701</v>
      </c>
      <c r="F55" s="3">
        <f t="shared" si="1"/>
        <v>0.001379627719403559</v>
      </c>
    </row>
    <row r="56" spans="1:6" ht="12.75">
      <c r="A56" s="1">
        <v>39974</v>
      </c>
      <c r="B56">
        <v>432.6</v>
      </c>
      <c r="C56">
        <v>22.22</v>
      </c>
      <c r="E56" s="3">
        <f t="shared" si="0"/>
        <v>-0.0069567901681234405</v>
      </c>
      <c r="F56" s="3">
        <f t="shared" si="1"/>
        <v>0.02091936222374193</v>
      </c>
    </row>
    <row r="57" spans="1:6" ht="12.75">
      <c r="A57" s="1">
        <v>39975</v>
      </c>
      <c r="B57">
        <v>429</v>
      </c>
      <c r="C57">
        <v>22.5</v>
      </c>
      <c r="E57" s="3">
        <f t="shared" si="0"/>
        <v>-0.008356594590941529</v>
      </c>
      <c r="F57" s="3">
        <f t="shared" si="1"/>
        <v>0.012522524998890503</v>
      </c>
    </row>
    <row r="58" spans="1:6" ht="12.75">
      <c r="A58" s="1">
        <v>39976</v>
      </c>
      <c r="B58">
        <v>424.84</v>
      </c>
      <c r="C58">
        <v>22.99</v>
      </c>
      <c r="E58" s="3">
        <f t="shared" si="0"/>
        <v>-0.009744291474678164</v>
      </c>
      <c r="F58" s="3">
        <f t="shared" si="1"/>
        <v>0.02154402956471563</v>
      </c>
    </row>
    <row r="59" spans="1:6" ht="12.75">
      <c r="A59" s="1">
        <v>39979</v>
      </c>
      <c r="B59">
        <v>416.77</v>
      </c>
      <c r="C59">
        <v>23.08</v>
      </c>
      <c r="E59" s="3">
        <f t="shared" si="0"/>
        <v>-0.019178116572018348</v>
      </c>
      <c r="F59" s="3">
        <f t="shared" si="1"/>
        <v>0.003907102864808642</v>
      </c>
    </row>
    <row r="60" spans="1:6" ht="12.75">
      <c r="A60" s="1">
        <v>39980</v>
      </c>
      <c r="B60">
        <v>416</v>
      </c>
      <c r="C60">
        <v>23.11</v>
      </c>
      <c r="E60" s="3">
        <f t="shared" si="0"/>
        <v>-0.0018492506200572104</v>
      </c>
      <c r="F60" s="3">
        <f t="shared" si="1"/>
        <v>0.0012989826463906465</v>
      </c>
    </row>
    <row r="61" spans="1:6" ht="12.75">
      <c r="A61" s="1">
        <v>39981</v>
      </c>
      <c r="B61">
        <v>415.16</v>
      </c>
      <c r="C61">
        <v>23.33</v>
      </c>
      <c r="E61" s="3">
        <f t="shared" si="0"/>
        <v>-0.0020212721641749854</v>
      </c>
      <c r="F61" s="3">
        <f t="shared" si="1"/>
        <v>0.009474661747049128</v>
      </c>
    </row>
    <row r="62" spans="1:6" ht="12.75">
      <c r="A62" s="1">
        <v>39982</v>
      </c>
      <c r="B62">
        <v>414.06</v>
      </c>
      <c r="C62">
        <v>23.16</v>
      </c>
      <c r="E62" s="3">
        <f t="shared" si="0"/>
        <v>-0.0026530972365228184</v>
      </c>
      <c r="F62" s="3">
        <f t="shared" si="1"/>
        <v>-0.007313433328544065</v>
      </c>
    </row>
    <row r="63" spans="1:6" ht="12.75">
      <c r="A63" s="1">
        <v>39983</v>
      </c>
      <c r="B63">
        <v>420.09</v>
      </c>
      <c r="C63">
        <v>23.72</v>
      </c>
      <c r="E63" s="3">
        <f t="shared" si="0"/>
        <v>0.014458083175229917</v>
      </c>
      <c r="F63" s="3">
        <f t="shared" si="1"/>
        <v>0.02389192142473022</v>
      </c>
    </row>
    <row r="64" spans="1:6" ht="12.75">
      <c r="A64" s="1">
        <v>39986</v>
      </c>
      <c r="B64">
        <v>407.35</v>
      </c>
      <c r="C64">
        <v>22.94</v>
      </c>
      <c r="E64" s="3">
        <f t="shared" si="0"/>
        <v>-0.030796207279144457</v>
      </c>
      <c r="F64" s="3">
        <f t="shared" si="1"/>
        <v>-0.03343646242829994</v>
      </c>
    </row>
    <row r="65" spans="1:6" ht="12.75">
      <c r="A65" s="1">
        <v>39987</v>
      </c>
      <c r="B65">
        <v>405.68</v>
      </c>
      <c r="C65">
        <v>23</v>
      </c>
      <c r="E65" s="3">
        <f t="shared" si="0"/>
        <v>-0.00410809526988718</v>
      </c>
      <c r="F65" s="3">
        <f t="shared" si="1"/>
        <v>0.002612104227924961</v>
      </c>
    </row>
    <row r="66" spans="1:6" ht="12.75">
      <c r="A66" s="1">
        <v>39988</v>
      </c>
      <c r="B66">
        <v>409.29</v>
      </c>
      <c r="C66">
        <v>23.13</v>
      </c>
      <c r="E66" s="3">
        <f t="shared" si="0"/>
        <v>0.00885927975612882</v>
      </c>
      <c r="F66" s="3">
        <f t="shared" si="1"/>
        <v>0.005636260314198156</v>
      </c>
    </row>
    <row r="67" spans="1:6" ht="12.75">
      <c r="A67" s="1">
        <v>39989</v>
      </c>
      <c r="B67">
        <v>415.77</v>
      </c>
      <c r="C67">
        <v>23.44</v>
      </c>
      <c r="E67" s="3">
        <f t="shared" si="0"/>
        <v>0.015708271505928382</v>
      </c>
      <c r="F67" s="3">
        <f t="shared" si="1"/>
        <v>0.013313488465464225</v>
      </c>
    </row>
    <row r="68" spans="1:6" ht="12.75">
      <c r="A68" s="1">
        <v>39990</v>
      </c>
      <c r="B68">
        <v>425.32</v>
      </c>
      <c r="C68">
        <v>23.01</v>
      </c>
      <c r="E68" s="3">
        <f aca="true" t="shared" si="2" ref="E68:E131">LN(B68/B67)</f>
        <v>0.022709604034064593</v>
      </c>
      <c r="F68" s="3">
        <f aca="true" t="shared" si="3" ref="F68:F131">LN(C68/C67)</f>
        <v>-0.01851506066153738</v>
      </c>
    </row>
    <row r="69" spans="1:6" ht="12.75">
      <c r="A69" s="1">
        <v>39993</v>
      </c>
      <c r="B69">
        <v>424.14</v>
      </c>
      <c r="C69">
        <v>23.51</v>
      </c>
      <c r="E69" s="3">
        <f t="shared" si="2"/>
        <v>-0.002778237371967773</v>
      </c>
      <c r="F69" s="3">
        <f t="shared" si="3"/>
        <v>0.021496958504703737</v>
      </c>
    </row>
    <row r="70" spans="1:6" ht="12.75">
      <c r="A70" s="1">
        <v>39994</v>
      </c>
      <c r="B70">
        <v>421.59</v>
      </c>
      <c r="C70">
        <v>23.42</v>
      </c>
      <c r="E70" s="3">
        <f t="shared" si="2"/>
        <v>-0.0060303116301543315</v>
      </c>
      <c r="F70" s="3">
        <f t="shared" si="3"/>
        <v>-0.003835504382406832</v>
      </c>
    </row>
    <row r="71" spans="1:6" ht="12.75">
      <c r="A71" s="1">
        <v>39995</v>
      </c>
      <c r="B71">
        <v>418.99</v>
      </c>
      <c r="C71">
        <v>23.69</v>
      </c>
      <c r="E71" s="3">
        <f t="shared" si="2"/>
        <v>-0.0061862244918799965</v>
      </c>
      <c r="F71" s="3">
        <f t="shared" si="3"/>
        <v>0.011462660001122876</v>
      </c>
    </row>
    <row r="72" spans="1:6" ht="12.75">
      <c r="A72" s="1">
        <v>39996</v>
      </c>
      <c r="B72">
        <v>408.49</v>
      </c>
      <c r="C72">
        <v>23.03</v>
      </c>
      <c r="E72" s="3">
        <f t="shared" si="2"/>
        <v>-0.025379619092622492</v>
      </c>
      <c r="F72" s="3">
        <f t="shared" si="3"/>
        <v>-0.028255304338100307</v>
      </c>
    </row>
    <row r="73" spans="1:6" ht="12.75">
      <c r="A73" s="1">
        <v>40000</v>
      </c>
      <c r="B73">
        <v>409.61</v>
      </c>
      <c r="C73">
        <v>22.86</v>
      </c>
      <c r="E73" s="3">
        <f t="shared" si="2"/>
        <v>0.0027380532935189824</v>
      </c>
      <c r="F73" s="3">
        <f t="shared" si="3"/>
        <v>-0.007409055465929357</v>
      </c>
    </row>
    <row r="74" spans="1:6" ht="12.75">
      <c r="A74" s="1">
        <v>40001</v>
      </c>
      <c r="B74">
        <v>396.63</v>
      </c>
      <c r="C74">
        <v>22.2</v>
      </c>
      <c r="E74" s="3">
        <f t="shared" si="2"/>
        <v>-0.032201631299664746</v>
      </c>
      <c r="F74" s="3">
        <f t="shared" si="3"/>
        <v>-0.029296369488430823</v>
      </c>
    </row>
    <row r="75" spans="1:6" ht="12.75">
      <c r="A75" s="1">
        <v>40002</v>
      </c>
      <c r="B75">
        <v>402.49</v>
      </c>
      <c r="C75">
        <v>22.23</v>
      </c>
      <c r="E75" s="3">
        <f t="shared" si="2"/>
        <v>0.014666395639371093</v>
      </c>
      <c r="F75" s="3">
        <f t="shared" si="3"/>
        <v>0.0013504390978715467</v>
      </c>
    </row>
    <row r="76" spans="1:6" ht="12.75">
      <c r="A76" s="1">
        <v>40003</v>
      </c>
      <c r="B76">
        <v>410.39</v>
      </c>
      <c r="C76">
        <v>22.11</v>
      </c>
      <c r="E76" s="3">
        <f t="shared" si="2"/>
        <v>0.019437675258471454</v>
      </c>
      <c r="F76" s="3">
        <f t="shared" si="3"/>
        <v>-0.005412733106750335</v>
      </c>
    </row>
    <row r="77" spans="1:6" ht="12.75">
      <c r="A77" s="1">
        <v>40004</v>
      </c>
      <c r="B77">
        <v>414.4</v>
      </c>
      <c r="C77">
        <v>22.06</v>
      </c>
      <c r="E77" s="3">
        <f t="shared" si="2"/>
        <v>0.009723763857315701</v>
      </c>
      <c r="F77" s="3">
        <f t="shared" si="3"/>
        <v>-0.002263981043998505</v>
      </c>
    </row>
    <row r="78" spans="1:6" ht="12.75">
      <c r="A78" s="1">
        <v>40007</v>
      </c>
      <c r="B78">
        <v>424.3</v>
      </c>
      <c r="C78">
        <v>22.89</v>
      </c>
      <c r="E78" s="3">
        <f t="shared" si="2"/>
        <v>0.023609061263005944</v>
      </c>
      <c r="F78" s="3">
        <f t="shared" si="3"/>
        <v>0.036934120139119016</v>
      </c>
    </row>
    <row r="79" spans="1:6" ht="12.75">
      <c r="A79" s="1">
        <v>40008</v>
      </c>
      <c r="B79">
        <v>424.69</v>
      </c>
      <c r="C79">
        <v>22.77</v>
      </c>
      <c r="E79" s="3">
        <f t="shared" si="2"/>
        <v>0.0009187388012406096</v>
      </c>
      <c r="F79" s="3">
        <f t="shared" si="3"/>
        <v>-0.005256253888827175</v>
      </c>
    </row>
    <row r="80" spans="1:6" ht="12.75">
      <c r="A80" s="1">
        <v>40009</v>
      </c>
      <c r="B80">
        <v>438.17</v>
      </c>
      <c r="C80">
        <v>23.77</v>
      </c>
      <c r="E80" s="3">
        <f t="shared" si="2"/>
        <v>0.031247471918676186</v>
      </c>
      <c r="F80" s="3">
        <f t="shared" si="3"/>
        <v>0.0429804012964543</v>
      </c>
    </row>
    <row r="81" spans="1:6" ht="12.75">
      <c r="A81" s="1">
        <v>40010</v>
      </c>
      <c r="B81">
        <v>442.6</v>
      </c>
      <c r="C81">
        <v>24.08</v>
      </c>
      <c r="E81" s="3">
        <f t="shared" si="2"/>
        <v>0.010059464688753357</v>
      </c>
      <c r="F81" s="3">
        <f t="shared" si="3"/>
        <v>0.012957339068517594</v>
      </c>
    </row>
    <row r="82" spans="1:6" ht="12.75">
      <c r="A82" s="1">
        <v>40011</v>
      </c>
      <c r="B82">
        <v>430.25</v>
      </c>
      <c r="C82">
        <v>23.94</v>
      </c>
      <c r="E82" s="3">
        <f t="shared" si="2"/>
        <v>-0.028299992525300566</v>
      </c>
      <c r="F82" s="3">
        <f t="shared" si="3"/>
        <v>-0.005830920310793099</v>
      </c>
    </row>
    <row r="83" spans="1:6" ht="12.75">
      <c r="A83" s="1">
        <v>40014</v>
      </c>
      <c r="B83">
        <v>430.17</v>
      </c>
      <c r="C83">
        <v>24.17</v>
      </c>
      <c r="E83" s="3">
        <f t="shared" si="2"/>
        <v>-0.00018595569659126253</v>
      </c>
      <c r="F83" s="3">
        <f t="shared" si="3"/>
        <v>0.009561494585564637</v>
      </c>
    </row>
    <row r="84" spans="1:6" ht="12.75">
      <c r="A84" s="1">
        <v>40015</v>
      </c>
      <c r="B84">
        <v>427.9</v>
      </c>
      <c r="C84">
        <v>24.47</v>
      </c>
      <c r="E84" s="3">
        <f t="shared" si="2"/>
        <v>-0.005290955972286484</v>
      </c>
      <c r="F84" s="3">
        <f t="shared" si="3"/>
        <v>0.012335682739188511</v>
      </c>
    </row>
    <row r="85" spans="1:6" ht="12.75">
      <c r="A85" s="1">
        <v>40016</v>
      </c>
      <c r="B85">
        <v>427.69</v>
      </c>
      <c r="C85">
        <v>24.44</v>
      </c>
      <c r="E85" s="3">
        <f t="shared" si="2"/>
        <v>-0.0004908893376897841</v>
      </c>
      <c r="F85" s="3">
        <f t="shared" si="3"/>
        <v>-0.0012267431511855862</v>
      </c>
    </row>
    <row r="86" spans="1:6" ht="12.75">
      <c r="A86" s="1">
        <v>40017</v>
      </c>
      <c r="B86">
        <v>437.34</v>
      </c>
      <c r="C86">
        <v>25.19</v>
      </c>
      <c r="E86" s="3">
        <f t="shared" si="2"/>
        <v>0.022312290537095138</v>
      </c>
      <c r="F86" s="3">
        <f t="shared" si="3"/>
        <v>0.03022595606112429</v>
      </c>
    </row>
    <row r="87" spans="1:6" ht="12.75">
      <c r="A87" s="1">
        <v>40018</v>
      </c>
      <c r="B87">
        <v>446.72</v>
      </c>
      <c r="C87">
        <v>23.11</v>
      </c>
      <c r="E87" s="3">
        <f t="shared" si="2"/>
        <v>0.021221075511776558</v>
      </c>
      <c r="F87" s="3">
        <f t="shared" si="3"/>
        <v>-0.08618166607822958</v>
      </c>
    </row>
    <row r="88" spans="1:6" ht="12.75">
      <c r="A88" s="1">
        <v>40021</v>
      </c>
      <c r="B88">
        <v>444.8</v>
      </c>
      <c r="C88">
        <v>22.77</v>
      </c>
      <c r="E88" s="3">
        <f t="shared" si="2"/>
        <v>-0.004307257197580332</v>
      </c>
      <c r="F88" s="3">
        <f t="shared" si="3"/>
        <v>-0.014821544210641071</v>
      </c>
    </row>
    <row r="89" spans="1:6" ht="12.75">
      <c r="A89" s="1">
        <v>40022</v>
      </c>
      <c r="B89">
        <v>439.85</v>
      </c>
      <c r="C89">
        <v>23.13</v>
      </c>
      <c r="E89" s="3">
        <f t="shared" si="2"/>
        <v>-0.011190983237689108</v>
      </c>
      <c r="F89" s="3">
        <f t="shared" si="3"/>
        <v>0.015686596167699473</v>
      </c>
    </row>
    <row r="90" spans="1:6" ht="12.75">
      <c r="A90" s="1">
        <v>40023</v>
      </c>
      <c r="B90">
        <v>436.24</v>
      </c>
      <c r="C90">
        <v>23.45</v>
      </c>
      <c r="E90" s="3">
        <f t="shared" si="2"/>
        <v>-0.00824120908087746</v>
      </c>
      <c r="F90" s="3">
        <f t="shared" si="3"/>
        <v>0.01374001864894051</v>
      </c>
    </row>
    <row r="91" spans="1:6" ht="12.75">
      <c r="A91" s="1">
        <v>40024</v>
      </c>
      <c r="B91">
        <v>445.64</v>
      </c>
      <c r="C91">
        <v>23.46</v>
      </c>
      <c r="E91" s="3">
        <f t="shared" si="2"/>
        <v>0.02131890057330957</v>
      </c>
      <c r="F91" s="3">
        <f t="shared" si="3"/>
        <v>0.00042634833304102104</v>
      </c>
    </row>
    <row r="92" spans="1:6" ht="12.75">
      <c r="A92" s="1">
        <v>40025</v>
      </c>
      <c r="B92">
        <v>443.05</v>
      </c>
      <c r="C92">
        <v>23.18</v>
      </c>
      <c r="E92" s="3">
        <f t="shared" si="2"/>
        <v>-0.005828820697804308</v>
      </c>
      <c r="F92" s="3">
        <f t="shared" si="3"/>
        <v>-0.012007005313723774</v>
      </c>
    </row>
    <row r="93" spans="1:6" ht="12.75">
      <c r="A93" s="1">
        <v>40028</v>
      </c>
      <c r="B93">
        <v>452.21</v>
      </c>
      <c r="C93">
        <v>23.48</v>
      </c>
      <c r="E93" s="3">
        <f t="shared" si="2"/>
        <v>0.02046404321484609</v>
      </c>
      <c r="F93" s="3">
        <f t="shared" si="3"/>
        <v>0.012859157048290179</v>
      </c>
    </row>
    <row r="94" spans="1:6" ht="12.75">
      <c r="A94" s="1">
        <v>40029</v>
      </c>
      <c r="B94">
        <v>453.73</v>
      </c>
      <c r="C94">
        <v>23.42</v>
      </c>
      <c r="E94" s="3">
        <f t="shared" si="2"/>
        <v>0.003355633764491345</v>
      </c>
      <c r="F94" s="3">
        <f t="shared" si="3"/>
        <v>-0.0025586367903243624</v>
      </c>
    </row>
    <row r="95" spans="1:6" ht="12.75">
      <c r="A95" s="1">
        <v>40030</v>
      </c>
      <c r="B95">
        <v>451.14</v>
      </c>
      <c r="C95">
        <v>23.46</v>
      </c>
      <c r="E95" s="3">
        <f t="shared" si="2"/>
        <v>-0.0057245948546584095</v>
      </c>
      <c r="F95" s="3">
        <f t="shared" si="3"/>
        <v>0.0017064850557581056</v>
      </c>
    </row>
    <row r="96" spans="1:6" ht="12.75">
      <c r="A96" s="1">
        <v>40031</v>
      </c>
      <c r="B96">
        <v>450.36</v>
      </c>
      <c r="C96">
        <v>23.12</v>
      </c>
      <c r="E96" s="3">
        <f t="shared" si="2"/>
        <v>-0.0017304496830607477</v>
      </c>
      <c r="F96" s="3">
        <f t="shared" si="3"/>
        <v>-0.014598799421152636</v>
      </c>
    </row>
    <row r="97" spans="1:6" ht="12.75">
      <c r="A97" s="1">
        <v>40032</v>
      </c>
      <c r="B97">
        <v>457.1</v>
      </c>
      <c r="C97">
        <v>23.22</v>
      </c>
      <c r="E97" s="3">
        <f t="shared" si="2"/>
        <v>0.014854922402769028</v>
      </c>
      <c r="F97" s="3">
        <f t="shared" si="3"/>
        <v>0.004315932465568729</v>
      </c>
    </row>
    <row r="98" spans="1:6" ht="12.75">
      <c r="A98" s="1">
        <v>40035</v>
      </c>
      <c r="B98">
        <v>456.61</v>
      </c>
      <c r="C98">
        <v>23.08</v>
      </c>
      <c r="E98" s="3">
        <f t="shared" si="2"/>
        <v>-0.001072550474380721</v>
      </c>
      <c r="F98" s="3">
        <f t="shared" si="3"/>
        <v>-0.006047534629846625</v>
      </c>
    </row>
    <row r="99" spans="1:6" ht="12.75">
      <c r="A99" s="1">
        <v>40036</v>
      </c>
      <c r="B99">
        <v>453.94</v>
      </c>
      <c r="C99">
        <v>22.79</v>
      </c>
      <c r="E99" s="3">
        <f t="shared" si="2"/>
        <v>-0.005864604145994404</v>
      </c>
      <c r="F99" s="3">
        <f t="shared" si="3"/>
        <v>-0.012644598382305928</v>
      </c>
    </row>
    <row r="100" spans="1:6" ht="12.75">
      <c r="A100" s="1">
        <v>40037</v>
      </c>
      <c r="B100">
        <v>458.58</v>
      </c>
      <c r="C100">
        <v>23.19</v>
      </c>
      <c r="E100" s="3">
        <f t="shared" si="2"/>
        <v>0.010169727765524052</v>
      </c>
      <c r="F100" s="3">
        <f t="shared" si="3"/>
        <v>0.017399308009847573</v>
      </c>
    </row>
    <row r="101" spans="1:6" ht="12.75">
      <c r="A101" s="1">
        <v>40038</v>
      </c>
      <c r="B101">
        <v>462.28</v>
      </c>
      <c r="C101">
        <v>23.28</v>
      </c>
      <c r="E101" s="3">
        <f t="shared" si="2"/>
        <v>0.008036009624392904</v>
      </c>
      <c r="F101" s="3">
        <f t="shared" si="3"/>
        <v>0.00387347159579684</v>
      </c>
    </row>
    <row r="102" spans="1:6" ht="12.75">
      <c r="A102" s="1">
        <v>40039</v>
      </c>
      <c r="B102">
        <v>460</v>
      </c>
      <c r="C102">
        <v>23.34</v>
      </c>
      <c r="E102" s="3">
        <f t="shared" si="2"/>
        <v>-0.0049442786240997665</v>
      </c>
      <c r="F102" s="3">
        <f t="shared" si="3"/>
        <v>0.0025740039951728426</v>
      </c>
    </row>
    <row r="103" spans="1:6" ht="12.75">
      <c r="A103" s="1">
        <v>40042</v>
      </c>
      <c r="B103">
        <v>444.89</v>
      </c>
      <c r="C103">
        <v>22.91</v>
      </c>
      <c r="E103" s="3">
        <f t="shared" si="2"/>
        <v>-0.03339942888487017</v>
      </c>
      <c r="F103" s="3">
        <f t="shared" si="3"/>
        <v>-0.01859513039300575</v>
      </c>
    </row>
    <row r="104" spans="1:6" ht="12.75">
      <c r="A104" s="1">
        <v>40043</v>
      </c>
      <c r="B104">
        <v>445.28</v>
      </c>
      <c r="C104">
        <v>23.37</v>
      </c>
      <c r="E104" s="3">
        <f t="shared" si="2"/>
        <v>0.0008762371793100365</v>
      </c>
      <c r="F104" s="3">
        <f t="shared" si="3"/>
        <v>0.01987965208536248</v>
      </c>
    </row>
    <row r="105" spans="1:6" ht="12.75">
      <c r="A105" s="1">
        <v>40044</v>
      </c>
      <c r="B105">
        <v>443.97</v>
      </c>
      <c r="C105">
        <v>23.44</v>
      </c>
      <c r="E105" s="3">
        <f t="shared" si="2"/>
        <v>-0.002946305195714213</v>
      </c>
      <c r="F105" s="3">
        <f t="shared" si="3"/>
        <v>0.0029908161580453475</v>
      </c>
    </row>
    <row r="106" spans="1:6" ht="12.75">
      <c r="A106" s="1">
        <v>40045</v>
      </c>
      <c r="B106">
        <v>460.41</v>
      </c>
      <c r="C106">
        <v>23.46</v>
      </c>
      <c r="E106" s="3">
        <f t="shared" si="2"/>
        <v>0.03636040427324707</v>
      </c>
      <c r="F106" s="3">
        <f t="shared" si="3"/>
        <v>0.0008528785165176059</v>
      </c>
    </row>
    <row r="107" spans="1:6" ht="12.75">
      <c r="A107" s="1">
        <v>40046</v>
      </c>
      <c r="B107">
        <v>465.24</v>
      </c>
      <c r="C107">
        <v>24.19</v>
      </c>
      <c r="E107" s="3">
        <f t="shared" si="2"/>
        <v>0.010436004615724907</v>
      </c>
      <c r="F107" s="3">
        <f t="shared" si="3"/>
        <v>0.030642481396606552</v>
      </c>
    </row>
    <row r="108" spans="1:6" ht="12.75">
      <c r="A108" s="1">
        <v>40049</v>
      </c>
      <c r="B108">
        <v>468.73</v>
      </c>
      <c r="C108">
        <v>24.42</v>
      </c>
      <c r="E108" s="3">
        <f t="shared" si="2"/>
        <v>0.00747350823686765</v>
      </c>
      <c r="F108" s="3">
        <f t="shared" si="3"/>
        <v>0.009463144060622843</v>
      </c>
    </row>
    <row r="109" spans="1:6" ht="12.75">
      <c r="A109" s="1">
        <v>40050</v>
      </c>
      <c r="B109">
        <v>471.37</v>
      </c>
      <c r="C109">
        <v>24.42</v>
      </c>
      <c r="E109" s="3">
        <f t="shared" si="2"/>
        <v>0.005616438548580644</v>
      </c>
      <c r="F109" s="3">
        <f t="shared" si="3"/>
        <v>0</v>
      </c>
    </row>
    <row r="110" spans="1:6" ht="12.75">
      <c r="A110" s="1">
        <v>40051</v>
      </c>
      <c r="B110">
        <v>468</v>
      </c>
      <c r="C110">
        <v>24.33</v>
      </c>
      <c r="E110" s="3">
        <f t="shared" si="2"/>
        <v>-0.007175052338639872</v>
      </c>
      <c r="F110" s="3">
        <f t="shared" si="3"/>
        <v>-0.003692311887127491</v>
      </c>
    </row>
    <row r="111" spans="1:6" ht="12.75">
      <c r="A111" s="1">
        <v>40052</v>
      </c>
      <c r="B111">
        <v>466.06</v>
      </c>
      <c r="C111">
        <v>24.47</v>
      </c>
      <c r="E111" s="3">
        <f t="shared" si="2"/>
        <v>-0.004153914715454556</v>
      </c>
      <c r="F111" s="3">
        <f t="shared" si="3"/>
        <v>0.005737720659149163</v>
      </c>
    </row>
    <row r="112" spans="1:6" ht="12.75">
      <c r="A112" s="1">
        <v>40053</v>
      </c>
      <c r="B112">
        <v>464.75</v>
      </c>
      <c r="C112">
        <v>24.46</v>
      </c>
      <c r="E112" s="3">
        <f t="shared" si="2"/>
        <v>-0.0028147546006388286</v>
      </c>
      <c r="F112" s="3">
        <f t="shared" si="3"/>
        <v>-0.000408747195553879</v>
      </c>
    </row>
    <row r="113" spans="1:6" ht="12.75">
      <c r="A113" s="1">
        <v>40056</v>
      </c>
      <c r="B113">
        <v>461.67</v>
      </c>
      <c r="C113">
        <v>24.43</v>
      </c>
      <c r="E113" s="3">
        <f t="shared" si="2"/>
        <v>-0.006649276457683362</v>
      </c>
      <c r="F113" s="3">
        <f t="shared" si="3"/>
        <v>-0.0012272449893772704</v>
      </c>
    </row>
    <row r="114" spans="1:6" ht="12.75">
      <c r="A114" s="1">
        <v>40057</v>
      </c>
      <c r="B114">
        <v>455.76</v>
      </c>
      <c r="C114">
        <v>23.78</v>
      </c>
      <c r="E114" s="3">
        <f t="shared" si="2"/>
        <v>-0.012883994971729918</v>
      </c>
      <c r="F114" s="3">
        <f t="shared" si="3"/>
        <v>-0.026966994007013273</v>
      </c>
    </row>
    <row r="115" spans="1:6" ht="12.75">
      <c r="A115" s="1">
        <v>40058</v>
      </c>
      <c r="B115">
        <v>453.01</v>
      </c>
      <c r="C115">
        <v>23.64</v>
      </c>
      <c r="E115" s="3">
        <f t="shared" si="2"/>
        <v>-0.0060521548775689235</v>
      </c>
      <c r="F115" s="3">
        <f t="shared" si="3"/>
        <v>-0.005904698724738333</v>
      </c>
    </row>
    <row r="116" spans="1:6" ht="12.75">
      <c r="A116" s="1">
        <v>40059</v>
      </c>
      <c r="B116">
        <v>457.52</v>
      </c>
      <c r="C116">
        <v>23.89</v>
      </c>
      <c r="E116" s="3">
        <f t="shared" si="2"/>
        <v>0.0099063993124895</v>
      </c>
      <c r="F116" s="3">
        <f t="shared" si="3"/>
        <v>0.010519768799820684</v>
      </c>
    </row>
    <row r="117" spans="1:6" ht="12.75">
      <c r="A117" s="1">
        <v>40060</v>
      </c>
      <c r="B117">
        <v>461.3</v>
      </c>
      <c r="C117">
        <v>24.4</v>
      </c>
      <c r="E117" s="3">
        <f t="shared" si="2"/>
        <v>0.008227990956714223</v>
      </c>
      <c r="F117" s="3">
        <f t="shared" si="3"/>
        <v>0.021123170961437957</v>
      </c>
    </row>
    <row r="118" spans="1:6" ht="12.75">
      <c r="A118" s="1">
        <v>40064</v>
      </c>
      <c r="B118">
        <v>458.62</v>
      </c>
      <c r="C118">
        <v>24.6</v>
      </c>
      <c r="E118" s="3">
        <f t="shared" si="2"/>
        <v>-0.0058266101009329125</v>
      </c>
      <c r="F118" s="3">
        <f t="shared" si="3"/>
        <v>0.008163310639161056</v>
      </c>
    </row>
    <row r="119" spans="1:6" ht="12.75">
      <c r="A119" s="1">
        <v>40065</v>
      </c>
      <c r="B119">
        <v>463.97</v>
      </c>
      <c r="C119">
        <v>24.56</v>
      </c>
      <c r="E119" s="3">
        <f t="shared" si="2"/>
        <v>0.011597914500763723</v>
      </c>
      <c r="F119" s="3">
        <f t="shared" si="3"/>
        <v>-0.0016273396593754824</v>
      </c>
    </row>
    <row r="120" spans="1:6" ht="12.75">
      <c r="A120" s="1">
        <v>40066</v>
      </c>
      <c r="B120">
        <v>470.94</v>
      </c>
      <c r="C120">
        <v>24.77</v>
      </c>
      <c r="E120" s="3">
        <f t="shared" si="2"/>
        <v>0.014910802403171549</v>
      </c>
      <c r="F120" s="3">
        <f t="shared" si="3"/>
        <v>0.008514140222326534</v>
      </c>
    </row>
    <row r="121" spans="1:6" ht="12.75">
      <c r="A121" s="1">
        <v>40067</v>
      </c>
      <c r="B121">
        <v>472.14</v>
      </c>
      <c r="C121">
        <v>24.64</v>
      </c>
      <c r="E121" s="3">
        <f t="shared" si="2"/>
        <v>0.002544854408169704</v>
      </c>
      <c r="F121" s="3">
        <f t="shared" si="3"/>
        <v>-0.005262104835949078</v>
      </c>
    </row>
    <row r="122" spans="1:6" ht="12.75">
      <c r="A122" s="1">
        <v>40070</v>
      </c>
      <c r="B122">
        <v>475.12</v>
      </c>
      <c r="C122">
        <v>24.77</v>
      </c>
      <c r="E122" s="3">
        <f t="shared" si="2"/>
        <v>0.006291851932657817</v>
      </c>
      <c r="F122" s="3">
        <f t="shared" si="3"/>
        <v>0.005262104835949153</v>
      </c>
    </row>
    <row r="123" spans="1:6" ht="12.75">
      <c r="A123" s="1">
        <v>40071</v>
      </c>
      <c r="B123">
        <v>477.54</v>
      </c>
      <c r="C123">
        <v>24.97</v>
      </c>
      <c r="E123" s="3">
        <f t="shared" si="2"/>
        <v>0.0050805223382083264</v>
      </c>
      <c r="F123" s="3">
        <f t="shared" si="3"/>
        <v>0.00804186079041357</v>
      </c>
    </row>
    <row r="124" spans="1:6" ht="12.75">
      <c r="A124" s="1">
        <v>40072</v>
      </c>
      <c r="B124">
        <v>488.29</v>
      </c>
      <c r="C124">
        <v>24.97</v>
      </c>
      <c r="E124" s="3">
        <f t="shared" si="2"/>
        <v>0.022261565598501367</v>
      </c>
      <c r="F124" s="3">
        <f t="shared" si="3"/>
        <v>0</v>
      </c>
    </row>
    <row r="125" spans="1:6" ht="12.75">
      <c r="A125" s="1">
        <v>40073</v>
      </c>
      <c r="B125">
        <v>491.72</v>
      </c>
      <c r="C125">
        <v>25.07</v>
      </c>
      <c r="E125" s="3">
        <f t="shared" si="2"/>
        <v>0.006999957154825936</v>
      </c>
      <c r="F125" s="3">
        <f t="shared" si="3"/>
        <v>0.003996807878520283</v>
      </c>
    </row>
    <row r="126" spans="1:6" ht="12.75">
      <c r="A126" s="1">
        <v>40074</v>
      </c>
      <c r="B126">
        <v>491.46</v>
      </c>
      <c r="C126">
        <v>25.03</v>
      </c>
      <c r="E126" s="3">
        <f t="shared" si="2"/>
        <v>-0.0005288960435746936</v>
      </c>
      <c r="F126" s="3">
        <f t="shared" si="3"/>
        <v>-0.0015968067265191236</v>
      </c>
    </row>
    <row r="127" spans="1:6" ht="12.75">
      <c r="A127" s="1">
        <v>40077</v>
      </c>
      <c r="B127">
        <v>497</v>
      </c>
      <c r="C127">
        <v>25.07</v>
      </c>
      <c r="E127" s="3">
        <f t="shared" si="2"/>
        <v>0.01120947334106305</v>
      </c>
      <c r="F127" s="3">
        <f t="shared" si="3"/>
        <v>0.0015968067265191422</v>
      </c>
    </row>
    <row r="128" spans="1:6" ht="12.75">
      <c r="A128" s="1">
        <v>40078</v>
      </c>
      <c r="B128">
        <v>499.06</v>
      </c>
      <c r="C128">
        <v>25.54</v>
      </c>
      <c r="E128" s="3">
        <f t="shared" si="2"/>
        <v>0.004136302907544568</v>
      </c>
      <c r="F128" s="3">
        <f t="shared" si="3"/>
        <v>0.01857393843419106</v>
      </c>
    </row>
    <row r="129" spans="1:6" ht="12.75">
      <c r="A129" s="1">
        <v>40079</v>
      </c>
      <c r="B129">
        <v>498.46</v>
      </c>
      <c r="C129">
        <v>25.48</v>
      </c>
      <c r="E129" s="3">
        <f t="shared" si="2"/>
        <v>-0.0012029835439058148</v>
      </c>
      <c r="F129" s="3">
        <f t="shared" si="3"/>
        <v>-0.0023520199004305777</v>
      </c>
    </row>
    <row r="130" spans="1:6" ht="12.75">
      <c r="A130" s="1">
        <v>40080</v>
      </c>
      <c r="B130">
        <v>496.77</v>
      </c>
      <c r="C130">
        <v>25.71</v>
      </c>
      <c r="E130" s="3">
        <f t="shared" si="2"/>
        <v>-0.003396203137764941</v>
      </c>
      <c r="F130" s="3">
        <f t="shared" si="3"/>
        <v>0.008986190573835547</v>
      </c>
    </row>
    <row r="131" spans="1:6" ht="12.75">
      <c r="A131" s="1">
        <v>40081</v>
      </c>
      <c r="B131">
        <v>492.48</v>
      </c>
      <c r="C131">
        <v>25.32</v>
      </c>
      <c r="E131" s="3">
        <f t="shared" si="2"/>
        <v>-0.008673291671988067</v>
      </c>
      <c r="F131" s="3">
        <f t="shared" si="3"/>
        <v>-0.015285424001822739</v>
      </c>
    </row>
    <row r="132" spans="1:6" ht="12.75">
      <c r="A132" s="1">
        <v>40084</v>
      </c>
      <c r="B132">
        <v>498.53</v>
      </c>
      <c r="C132">
        <v>25.6</v>
      </c>
      <c r="E132" s="3">
        <f aca="true" t="shared" si="4" ref="E132:E195">LN(B132/B131)</f>
        <v>0.012209917482227177</v>
      </c>
      <c r="F132" s="3">
        <f aca="true" t="shared" si="5" ref="F132:F195">LN(C132/C131)</f>
        <v>0.010997754209541502</v>
      </c>
    </row>
    <row r="133" spans="1:6" ht="12.75">
      <c r="A133" s="1">
        <v>40085</v>
      </c>
      <c r="B133">
        <v>498.53</v>
      </c>
      <c r="C133">
        <v>25.52</v>
      </c>
      <c r="E133" s="3">
        <f t="shared" si="4"/>
        <v>0</v>
      </c>
      <c r="F133" s="3">
        <f t="shared" si="5"/>
        <v>-0.0031298930089277044</v>
      </c>
    </row>
    <row r="134" spans="1:6" ht="12.75">
      <c r="A134" s="1">
        <v>40086</v>
      </c>
      <c r="B134">
        <v>495.85</v>
      </c>
      <c r="C134">
        <v>25.49</v>
      </c>
      <c r="E134" s="3">
        <f t="shared" si="4"/>
        <v>-0.005390306500607561</v>
      </c>
      <c r="F134" s="3">
        <f t="shared" si="5"/>
        <v>-0.001176240088565133</v>
      </c>
    </row>
    <row r="135" spans="1:6" ht="12.75">
      <c r="A135" s="1">
        <v>40087</v>
      </c>
      <c r="B135">
        <v>487.2</v>
      </c>
      <c r="C135">
        <v>24.66</v>
      </c>
      <c r="E135" s="3">
        <f t="shared" si="4"/>
        <v>-0.017598745236446885</v>
      </c>
      <c r="F135" s="3">
        <f t="shared" si="5"/>
        <v>-0.03310372065182578</v>
      </c>
    </row>
    <row r="136" spans="1:6" ht="12.75">
      <c r="A136" s="1">
        <v>40088</v>
      </c>
      <c r="B136">
        <v>484.58</v>
      </c>
      <c r="C136">
        <v>24.73</v>
      </c>
      <c r="E136" s="3">
        <f t="shared" si="4"/>
        <v>-0.005392180016404438</v>
      </c>
      <c r="F136" s="3">
        <f t="shared" si="5"/>
        <v>0.002834583797126502</v>
      </c>
    </row>
    <row r="137" spans="1:6" ht="12.75">
      <c r="A137" s="1">
        <v>40091</v>
      </c>
      <c r="B137">
        <v>488.52</v>
      </c>
      <c r="C137">
        <v>24.42</v>
      </c>
      <c r="E137" s="3">
        <f t="shared" si="4"/>
        <v>0.008097875923605002</v>
      </c>
      <c r="F137" s="3">
        <f t="shared" si="5"/>
        <v>-0.012614612850766175</v>
      </c>
    </row>
    <row r="138" spans="1:6" ht="12.75">
      <c r="A138" s="1">
        <v>40092</v>
      </c>
      <c r="B138">
        <v>498.74</v>
      </c>
      <c r="C138">
        <v>24.88</v>
      </c>
      <c r="E138" s="3">
        <f t="shared" si="4"/>
        <v>0.020704505574865764</v>
      </c>
      <c r="F138" s="3">
        <f t="shared" si="5"/>
        <v>0.018661799188420064</v>
      </c>
    </row>
    <row r="139" spans="1:6" ht="12.75">
      <c r="A139" s="1">
        <v>40093</v>
      </c>
      <c r="B139">
        <v>517.54</v>
      </c>
      <c r="C139">
        <v>24.87</v>
      </c>
      <c r="E139" s="3">
        <f t="shared" si="4"/>
        <v>0.03700189896068058</v>
      </c>
      <c r="F139" s="3">
        <f t="shared" si="5"/>
        <v>-0.0004020100556653647</v>
      </c>
    </row>
    <row r="140" spans="1:6" ht="12.75">
      <c r="A140" s="1">
        <v>40094</v>
      </c>
      <c r="B140">
        <v>514.18</v>
      </c>
      <c r="C140">
        <v>25.44</v>
      </c>
      <c r="E140" s="3">
        <f t="shared" si="4"/>
        <v>-0.006513418134540499</v>
      </c>
      <c r="F140" s="3">
        <f t="shared" si="5"/>
        <v>0.022660480656608063</v>
      </c>
    </row>
    <row r="141" spans="1:6" ht="12.75">
      <c r="A141" s="1">
        <v>40095</v>
      </c>
      <c r="B141">
        <v>516.25</v>
      </c>
      <c r="C141">
        <v>25.32</v>
      </c>
      <c r="E141" s="3">
        <f t="shared" si="4"/>
        <v>0.004017745571348859</v>
      </c>
      <c r="F141" s="3">
        <f t="shared" si="5"/>
        <v>-0.004728141195946012</v>
      </c>
    </row>
    <row r="142" spans="1:6" ht="12.75">
      <c r="A142" s="1">
        <v>40098</v>
      </c>
      <c r="B142">
        <v>524.04</v>
      </c>
      <c r="C142">
        <v>25.49</v>
      </c>
      <c r="E142" s="3">
        <f t="shared" si="4"/>
        <v>0.014976873010227423</v>
      </c>
      <c r="F142" s="3">
        <f t="shared" si="5"/>
        <v>0.006691621112048641</v>
      </c>
    </row>
    <row r="143" spans="1:6" ht="12.75">
      <c r="A143" s="1">
        <v>40099</v>
      </c>
      <c r="B143">
        <v>526.11</v>
      </c>
      <c r="C143">
        <v>25.58</v>
      </c>
      <c r="E143" s="3">
        <f t="shared" si="4"/>
        <v>0.003942299063841079</v>
      </c>
      <c r="F143" s="3">
        <f t="shared" si="5"/>
        <v>0.0035245777626724765</v>
      </c>
    </row>
    <row r="144" spans="1:6" ht="12.75">
      <c r="A144" s="1">
        <v>40100</v>
      </c>
      <c r="B144">
        <v>535.32</v>
      </c>
      <c r="C144">
        <v>25.73</v>
      </c>
      <c r="E144" s="3">
        <f t="shared" si="4"/>
        <v>0.01735438257886285</v>
      </c>
      <c r="F144" s="3">
        <f t="shared" si="5"/>
        <v>0.00584683014295619</v>
      </c>
    </row>
    <row r="145" spans="1:6" ht="12.75">
      <c r="A145" s="1">
        <v>40101</v>
      </c>
      <c r="B145">
        <v>529.91</v>
      </c>
      <c r="C145">
        <v>26.47</v>
      </c>
      <c r="E145" s="3">
        <f t="shared" si="4"/>
        <v>-0.010157518122335835</v>
      </c>
      <c r="F145" s="3">
        <f t="shared" si="5"/>
        <v>0.028354389945357085</v>
      </c>
    </row>
    <row r="146" spans="1:6" ht="12.75">
      <c r="A146" s="1">
        <v>40102</v>
      </c>
      <c r="B146">
        <v>549.85</v>
      </c>
      <c r="C146">
        <v>26.26</v>
      </c>
      <c r="E146" s="3">
        <f t="shared" si="4"/>
        <v>0.03693833295110549</v>
      </c>
      <c r="F146" s="3">
        <f t="shared" si="5"/>
        <v>-0.00796514736435969</v>
      </c>
    </row>
    <row r="147" spans="1:6" ht="12.75">
      <c r="A147" s="1">
        <v>40105</v>
      </c>
      <c r="B147">
        <v>552.09</v>
      </c>
      <c r="C147">
        <v>26.12</v>
      </c>
      <c r="E147" s="3">
        <f t="shared" si="4"/>
        <v>0.004065562708269455</v>
      </c>
      <c r="F147" s="3">
        <f t="shared" si="5"/>
        <v>-0.0053455644664198035</v>
      </c>
    </row>
    <row r="148" spans="1:6" ht="12.75">
      <c r="A148" s="1">
        <v>40106</v>
      </c>
      <c r="B148">
        <v>551.72</v>
      </c>
      <c r="C148">
        <v>26.13</v>
      </c>
      <c r="E148" s="3">
        <f t="shared" si="4"/>
        <v>-0.0006704052578937315</v>
      </c>
      <c r="F148" s="3">
        <f t="shared" si="5"/>
        <v>0.00038277512429078103</v>
      </c>
    </row>
    <row r="149" spans="1:6" ht="12.75">
      <c r="A149" s="1">
        <v>40107</v>
      </c>
      <c r="B149">
        <v>551.1</v>
      </c>
      <c r="C149">
        <v>26.34</v>
      </c>
      <c r="E149" s="3">
        <f t="shared" si="4"/>
        <v>-0.0011243903181294892</v>
      </c>
      <c r="F149" s="3">
        <f t="shared" si="5"/>
        <v>0.008004616782613818</v>
      </c>
    </row>
    <row r="150" spans="1:6" ht="12.75">
      <c r="A150" s="1">
        <v>40108</v>
      </c>
      <c r="B150">
        <v>554.09</v>
      </c>
      <c r="C150">
        <v>26.35</v>
      </c>
      <c r="E150" s="3">
        <f t="shared" si="4"/>
        <v>0.0054108475373763195</v>
      </c>
      <c r="F150" s="3">
        <f t="shared" si="5"/>
        <v>0.0003795786722364791</v>
      </c>
    </row>
    <row r="151" spans="1:6" ht="12.75">
      <c r="A151" s="1">
        <v>40109</v>
      </c>
      <c r="B151">
        <v>553.69</v>
      </c>
      <c r="C151">
        <v>27.77</v>
      </c>
      <c r="E151" s="3">
        <f t="shared" si="4"/>
        <v>-0.0007221650822077262</v>
      </c>
      <c r="F151" s="3">
        <f t="shared" si="5"/>
        <v>0.052488026331336694</v>
      </c>
    </row>
    <row r="152" spans="1:6" ht="12.75">
      <c r="A152" s="1">
        <v>40112</v>
      </c>
      <c r="B152">
        <v>554.21</v>
      </c>
      <c r="C152">
        <v>28.42</v>
      </c>
      <c r="E152" s="3">
        <f t="shared" si="4"/>
        <v>0.0009387129491551116</v>
      </c>
      <c r="F152" s="3">
        <f t="shared" si="5"/>
        <v>0.023136821350246417</v>
      </c>
    </row>
    <row r="153" spans="1:6" ht="12.75">
      <c r="A153" s="1">
        <v>40113</v>
      </c>
      <c r="B153">
        <v>548.29</v>
      </c>
      <c r="C153">
        <v>28.33</v>
      </c>
      <c r="E153" s="3">
        <f t="shared" si="4"/>
        <v>-0.010739332240600093</v>
      </c>
      <c r="F153" s="3">
        <f t="shared" si="5"/>
        <v>-0.003171808826529495</v>
      </c>
    </row>
    <row r="154" spans="1:6" ht="12.75">
      <c r="A154" s="1">
        <v>40114</v>
      </c>
      <c r="B154">
        <v>540.3</v>
      </c>
      <c r="C154">
        <v>27.77</v>
      </c>
      <c r="E154" s="3">
        <f t="shared" si="4"/>
        <v>-0.01467980320289343</v>
      </c>
      <c r="F154" s="3">
        <f t="shared" si="5"/>
        <v>-0.019965012523716904</v>
      </c>
    </row>
    <row r="155" spans="1:6" ht="12.75">
      <c r="A155" s="1">
        <v>40115</v>
      </c>
      <c r="B155">
        <v>551.05</v>
      </c>
      <c r="C155">
        <v>27.97</v>
      </c>
      <c r="E155" s="3">
        <f t="shared" si="4"/>
        <v>0.01970100828753085</v>
      </c>
      <c r="F155" s="3">
        <f t="shared" si="5"/>
        <v>0.007176205895160116</v>
      </c>
    </row>
    <row r="156" spans="1:6" ht="12.75">
      <c r="A156" s="1">
        <v>40116</v>
      </c>
      <c r="B156">
        <v>536.12</v>
      </c>
      <c r="C156">
        <v>27.48</v>
      </c>
      <c r="E156" s="3">
        <f t="shared" si="4"/>
        <v>-0.027467532527254965</v>
      </c>
      <c r="F156" s="3">
        <f t="shared" si="5"/>
        <v>-0.017674039859719756</v>
      </c>
    </row>
    <row r="157" spans="1:6" ht="12.75">
      <c r="A157" s="1">
        <v>40119</v>
      </c>
      <c r="B157">
        <v>533.99</v>
      </c>
      <c r="C157">
        <v>27.63</v>
      </c>
      <c r="E157" s="3">
        <f t="shared" si="4"/>
        <v>-0.00398090441720616</v>
      </c>
      <c r="F157" s="3">
        <f t="shared" si="5"/>
        <v>0.005443671581176452</v>
      </c>
    </row>
    <row r="158" spans="1:6" ht="12.75">
      <c r="A158" s="1">
        <v>40120</v>
      </c>
      <c r="B158">
        <v>537.29</v>
      </c>
      <c r="C158">
        <v>27.28</v>
      </c>
      <c r="E158" s="3">
        <f t="shared" si="4"/>
        <v>0.006160873792087873</v>
      </c>
      <c r="F158" s="3">
        <f t="shared" si="5"/>
        <v>-0.012748305960063712</v>
      </c>
    </row>
    <row r="159" spans="1:6" ht="12.75">
      <c r="A159" s="1">
        <v>40121</v>
      </c>
      <c r="B159">
        <v>540.33</v>
      </c>
      <c r="C159">
        <v>27.81</v>
      </c>
      <c r="E159" s="3">
        <f t="shared" si="4"/>
        <v>0.005642078031898271</v>
      </c>
      <c r="F159" s="3">
        <f t="shared" si="5"/>
        <v>0.019241835270612</v>
      </c>
    </row>
    <row r="160" spans="1:6" ht="12.75">
      <c r="A160" s="1">
        <v>40122</v>
      </c>
      <c r="B160">
        <v>548.65</v>
      </c>
      <c r="C160">
        <v>28.21</v>
      </c>
      <c r="E160" s="3">
        <f t="shared" si="4"/>
        <v>0.015280651419732297</v>
      </c>
      <c r="F160" s="3">
        <f t="shared" si="5"/>
        <v>0.014280856768031541</v>
      </c>
    </row>
    <row r="161" spans="1:6" ht="12.75">
      <c r="A161" s="1">
        <v>40123</v>
      </c>
      <c r="B161">
        <v>551.1</v>
      </c>
      <c r="C161">
        <v>28.26</v>
      </c>
      <c r="E161" s="3">
        <f t="shared" si="4"/>
        <v>0.004455565452381624</v>
      </c>
      <c r="F161" s="3">
        <f t="shared" si="5"/>
        <v>0.0017708522424764634</v>
      </c>
    </row>
    <row r="162" spans="1:6" ht="12.75">
      <c r="A162" s="1">
        <v>40126</v>
      </c>
      <c r="B162">
        <v>562.51</v>
      </c>
      <c r="C162">
        <v>28.73</v>
      </c>
      <c r="E162" s="3">
        <f t="shared" si="4"/>
        <v>0.02049263080914047</v>
      </c>
      <c r="F162" s="3">
        <f t="shared" si="5"/>
        <v>0.016494495734816764</v>
      </c>
    </row>
    <row r="163" spans="1:6" ht="12.75">
      <c r="A163" s="1">
        <v>40127</v>
      </c>
      <c r="B163">
        <v>566.76</v>
      </c>
      <c r="C163">
        <v>28.75</v>
      </c>
      <c r="E163" s="3">
        <f t="shared" si="4"/>
        <v>0.007527021997695851</v>
      </c>
      <c r="F163" s="3">
        <f t="shared" si="5"/>
        <v>0.0006958942521611744</v>
      </c>
    </row>
    <row r="164" spans="1:6" ht="12.75">
      <c r="A164" s="1">
        <v>40128</v>
      </c>
      <c r="B164">
        <v>570.56</v>
      </c>
      <c r="C164">
        <v>28.86</v>
      </c>
      <c r="E164" s="3">
        <f t="shared" si="4"/>
        <v>0.006682400978749405</v>
      </c>
      <c r="F164" s="3">
        <f t="shared" si="5"/>
        <v>0.003818786102365274</v>
      </c>
    </row>
    <row r="165" spans="1:6" ht="12.75">
      <c r="A165" s="1">
        <v>40129</v>
      </c>
      <c r="B165">
        <v>567.85</v>
      </c>
      <c r="C165">
        <v>29.09</v>
      </c>
      <c r="E165" s="3">
        <f t="shared" si="4"/>
        <v>-0.004761035337120093</v>
      </c>
      <c r="F165" s="3">
        <f t="shared" si="5"/>
        <v>0.007937919161385388</v>
      </c>
    </row>
    <row r="166" spans="1:6" ht="12.75">
      <c r="A166" s="1">
        <v>40130</v>
      </c>
      <c r="B166">
        <v>572.05</v>
      </c>
      <c r="C166">
        <v>29.36</v>
      </c>
      <c r="E166" s="3">
        <f t="shared" si="4"/>
        <v>0.007369100809297529</v>
      </c>
      <c r="F166" s="3">
        <f t="shared" si="5"/>
        <v>0.009238731239204599</v>
      </c>
    </row>
    <row r="167" spans="1:6" ht="12.75">
      <c r="A167" s="1">
        <v>40133</v>
      </c>
      <c r="B167">
        <v>576.28</v>
      </c>
      <c r="C167">
        <v>29.27</v>
      </c>
      <c r="E167" s="3">
        <f t="shared" si="4"/>
        <v>0.007367253546319307</v>
      </c>
      <c r="F167" s="3">
        <f t="shared" si="5"/>
        <v>-0.0030701030425203542</v>
      </c>
    </row>
    <row r="168" spans="1:6" ht="12.75">
      <c r="A168" s="1">
        <v>40134</v>
      </c>
      <c r="B168">
        <v>577.49</v>
      </c>
      <c r="C168">
        <v>29.86</v>
      </c>
      <c r="E168" s="3">
        <f t="shared" si="4"/>
        <v>0.00209747253543656</v>
      </c>
      <c r="F168" s="3">
        <f t="shared" si="5"/>
        <v>0.01995669140724989</v>
      </c>
    </row>
    <row r="169" spans="1:6" ht="12.75">
      <c r="A169" s="1">
        <v>40135</v>
      </c>
      <c r="B169">
        <v>576.65</v>
      </c>
      <c r="C169">
        <v>29.97</v>
      </c>
      <c r="E169" s="3">
        <f t="shared" si="4"/>
        <v>-0.0014556295567609216</v>
      </c>
      <c r="F169" s="3">
        <f t="shared" si="5"/>
        <v>0.0036770892175275855</v>
      </c>
    </row>
    <row r="170" spans="1:6" ht="12.75">
      <c r="A170" s="1">
        <v>40136</v>
      </c>
      <c r="B170">
        <v>572.99</v>
      </c>
      <c r="C170">
        <v>29.64</v>
      </c>
      <c r="E170" s="3">
        <f t="shared" si="4"/>
        <v>-0.006367232116476928</v>
      </c>
      <c r="F170" s="3">
        <f t="shared" si="5"/>
        <v>-0.011072080900685677</v>
      </c>
    </row>
    <row r="171" spans="1:6" ht="12.75">
      <c r="A171" s="1">
        <v>40137</v>
      </c>
      <c r="B171">
        <v>569.96</v>
      </c>
      <c r="C171">
        <v>29.48</v>
      </c>
      <c r="E171" s="3">
        <f t="shared" si="4"/>
        <v>-0.005302081627882639</v>
      </c>
      <c r="F171" s="3">
        <f t="shared" si="5"/>
        <v>-0.005412733106750335</v>
      </c>
    </row>
    <row r="172" spans="1:6" ht="12.75">
      <c r="A172" s="1">
        <v>40140</v>
      </c>
      <c r="B172">
        <v>582.35</v>
      </c>
      <c r="C172">
        <v>29.8</v>
      </c>
      <c r="E172" s="3">
        <f t="shared" si="4"/>
        <v>0.021505458621072854</v>
      </c>
      <c r="F172" s="3">
        <f t="shared" si="5"/>
        <v>0.010796326190222864</v>
      </c>
    </row>
    <row r="173" spans="1:6" ht="12.75">
      <c r="A173" s="1">
        <v>40141</v>
      </c>
      <c r="B173">
        <v>583.09</v>
      </c>
      <c r="C173">
        <v>29.77</v>
      </c>
      <c r="E173" s="3">
        <f t="shared" si="4"/>
        <v>0.0012699068153617162</v>
      </c>
      <c r="F173" s="3">
        <f t="shared" si="5"/>
        <v>-0.0010072184836737875</v>
      </c>
    </row>
    <row r="174" spans="1:6" ht="12.75">
      <c r="A174" s="1">
        <v>40142</v>
      </c>
      <c r="B174">
        <v>585.74</v>
      </c>
      <c r="C174">
        <v>29.65</v>
      </c>
      <c r="E174" s="3">
        <f t="shared" si="4"/>
        <v>0.004534456748403806</v>
      </c>
      <c r="F174" s="3">
        <f t="shared" si="5"/>
        <v>-0.0040390495839506095</v>
      </c>
    </row>
    <row r="175" spans="1:6" ht="12.75">
      <c r="A175" s="1">
        <v>40144</v>
      </c>
      <c r="B175">
        <v>579.76</v>
      </c>
      <c r="C175">
        <v>29.08</v>
      </c>
      <c r="E175" s="3">
        <f t="shared" si="4"/>
        <v>-0.010261780311400466</v>
      </c>
      <c r="F175" s="3">
        <f t="shared" si="5"/>
        <v>-0.019411472778415817</v>
      </c>
    </row>
    <row r="176" spans="1:6" ht="12.75">
      <c r="A176" s="1">
        <v>40147</v>
      </c>
      <c r="B176">
        <v>583</v>
      </c>
      <c r="C176">
        <v>29.27</v>
      </c>
      <c r="E176" s="3">
        <f t="shared" si="4"/>
        <v>0.005572961549466336</v>
      </c>
      <c r="F176" s="3">
        <f t="shared" si="5"/>
        <v>0.006512448038475895</v>
      </c>
    </row>
    <row r="177" spans="1:6" ht="12.75">
      <c r="A177" s="1">
        <v>40148</v>
      </c>
      <c r="B177">
        <v>589.87</v>
      </c>
      <c r="C177">
        <v>29.87</v>
      </c>
      <c r="E177" s="3">
        <f t="shared" si="4"/>
        <v>0.011714987288021745</v>
      </c>
      <c r="F177" s="3">
        <f t="shared" si="5"/>
        <v>0.020291531524223992</v>
      </c>
    </row>
    <row r="178" spans="1:6" ht="12.75">
      <c r="A178" s="1">
        <v>40149</v>
      </c>
      <c r="B178">
        <v>587.51</v>
      </c>
      <c r="C178">
        <v>29.64</v>
      </c>
      <c r="E178" s="3">
        <f t="shared" si="4"/>
        <v>-0.004008906488464734</v>
      </c>
      <c r="F178" s="3">
        <f t="shared" si="5"/>
        <v>-0.007729831800132285</v>
      </c>
    </row>
    <row r="179" spans="1:6" ht="12.75">
      <c r="A179" s="1">
        <v>40150</v>
      </c>
      <c r="B179">
        <v>585.74</v>
      </c>
      <c r="C179">
        <v>29.69</v>
      </c>
      <c r="E179" s="3">
        <f t="shared" si="4"/>
        <v>-0.003017262037623109</v>
      </c>
      <c r="F179" s="3">
        <f t="shared" si="5"/>
        <v>0.0016854883477823953</v>
      </c>
    </row>
    <row r="180" spans="1:6" ht="12.75">
      <c r="A180" s="1">
        <v>40151</v>
      </c>
      <c r="B180">
        <v>585.01</v>
      </c>
      <c r="C180">
        <v>29.84</v>
      </c>
      <c r="E180" s="3">
        <f t="shared" si="4"/>
        <v>-0.001247064009576936</v>
      </c>
      <c r="F180" s="3">
        <f t="shared" si="5"/>
        <v>0.00503948655989157</v>
      </c>
    </row>
    <row r="181" spans="1:6" ht="12.75">
      <c r="A181" s="1">
        <v>40154</v>
      </c>
      <c r="B181">
        <v>586.25</v>
      </c>
      <c r="C181">
        <v>29.65</v>
      </c>
      <c r="E181" s="3">
        <f t="shared" si="4"/>
        <v>0.002117378657639669</v>
      </c>
      <c r="F181" s="3">
        <f t="shared" si="5"/>
        <v>-0.006387649891825731</v>
      </c>
    </row>
    <row r="182" spans="1:6" ht="12.75">
      <c r="A182" s="1">
        <v>40155</v>
      </c>
      <c r="B182">
        <v>587.05</v>
      </c>
      <c r="C182">
        <v>29.43</v>
      </c>
      <c r="E182" s="3">
        <f t="shared" si="4"/>
        <v>0.0013636753157316955</v>
      </c>
      <c r="F182" s="3">
        <f t="shared" si="5"/>
        <v>-0.007447563198353011</v>
      </c>
    </row>
    <row r="183" spans="1:6" ht="12.75">
      <c r="A183" s="1">
        <v>40156</v>
      </c>
      <c r="B183">
        <v>589.02</v>
      </c>
      <c r="C183">
        <v>29.57</v>
      </c>
      <c r="E183" s="3">
        <f t="shared" si="4"/>
        <v>0.003350143856264277</v>
      </c>
      <c r="F183" s="3">
        <f t="shared" si="5"/>
        <v>0.004745771619004496</v>
      </c>
    </row>
    <row r="184" spans="1:6" ht="12.75">
      <c r="A184" s="1">
        <v>40157</v>
      </c>
      <c r="B184">
        <v>591.5</v>
      </c>
      <c r="C184">
        <v>29.73</v>
      </c>
      <c r="E184" s="3">
        <f t="shared" si="4"/>
        <v>0.004201544485956389</v>
      </c>
      <c r="F184" s="3">
        <f t="shared" si="5"/>
        <v>0.005396303145620488</v>
      </c>
    </row>
    <row r="185" spans="1:6" ht="12.75">
      <c r="A185" s="1">
        <v>40158</v>
      </c>
      <c r="B185">
        <v>590.51</v>
      </c>
      <c r="C185">
        <v>29.71</v>
      </c>
      <c r="E185" s="3">
        <f t="shared" si="4"/>
        <v>-0.0016751131234004695</v>
      </c>
      <c r="F185" s="3">
        <f t="shared" si="5"/>
        <v>-0.0006729475354900407</v>
      </c>
    </row>
    <row r="186" spans="1:6" ht="12.75">
      <c r="A186" s="1">
        <v>40161</v>
      </c>
      <c r="B186">
        <v>595.73</v>
      </c>
      <c r="C186">
        <v>29.97</v>
      </c>
      <c r="E186" s="3">
        <f t="shared" si="4"/>
        <v>0.008800973991458424</v>
      </c>
      <c r="F186" s="3">
        <f t="shared" si="5"/>
        <v>0.008713191854055403</v>
      </c>
    </row>
    <row r="187" spans="1:6" ht="12.75">
      <c r="A187" s="1">
        <v>40162</v>
      </c>
      <c r="B187">
        <v>593.14</v>
      </c>
      <c r="C187">
        <v>29.88</v>
      </c>
      <c r="E187" s="3">
        <f t="shared" si="4"/>
        <v>-0.0043570854633736816</v>
      </c>
      <c r="F187" s="3">
        <f t="shared" si="5"/>
        <v>-0.0030075210639553284</v>
      </c>
    </row>
    <row r="188" spans="1:6" ht="12.75">
      <c r="A188" s="1">
        <v>40163</v>
      </c>
      <c r="B188">
        <v>597.76</v>
      </c>
      <c r="C188">
        <v>29.96</v>
      </c>
      <c r="E188" s="3">
        <f t="shared" si="4"/>
        <v>0.007758876777297453</v>
      </c>
      <c r="F188" s="3">
        <f t="shared" si="5"/>
        <v>0.002673798384402205</v>
      </c>
    </row>
    <row r="189" spans="1:6" ht="12.75">
      <c r="A189" s="1">
        <v>40164</v>
      </c>
      <c r="B189">
        <v>593.94</v>
      </c>
      <c r="C189">
        <v>29.46</v>
      </c>
      <c r="E189" s="3">
        <f t="shared" si="4"/>
        <v>-0.006411031440652</v>
      </c>
      <c r="F189" s="3">
        <f t="shared" si="5"/>
        <v>-0.016829747614534495</v>
      </c>
    </row>
    <row r="190" spans="1:6" ht="12.75">
      <c r="A190" s="1">
        <v>40165</v>
      </c>
      <c r="B190">
        <v>596.42</v>
      </c>
      <c r="C190">
        <v>30.22</v>
      </c>
      <c r="E190" s="3">
        <f t="shared" si="4"/>
        <v>0.0041668127091187435</v>
      </c>
      <c r="F190" s="3">
        <f t="shared" si="5"/>
        <v>0.025470545810109338</v>
      </c>
    </row>
    <row r="191" spans="1:6" ht="12.75">
      <c r="A191" s="1">
        <v>40168</v>
      </c>
      <c r="B191">
        <v>598.68</v>
      </c>
      <c r="C191">
        <v>30.38</v>
      </c>
      <c r="E191" s="3">
        <f t="shared" si="4"/>
        <v>0.003782114792056192</v>
      </c>
      <c r="F191" s="3">
        <f t="shared" si="5"/>
        <v>0.00528054032303335</v>
      </c>
    </row>
    <row r="192" spans="1:6" ht="12.75">
      <c r="A192" s="1">
        <v>40169</v>
      </c>
      <c r="B192">
        <v>601.12</v>
      </c>
      <c r="C192">
        <v>30.68</v>
      </c>
      <c r="E192" s="3">
        <f t="shared" si="4"/>
        <v>0.004067350164712514</v>
      </c>
      <c r="F192" s="3">
        <f t="shared" si="5"/>
        <v>0.009826479331428708</v>
      </c>
    </row>
    <row r="193" spans="1:6" ht="12.75">
      <c r="A193" s="1">
        <v>40170</v>
      </c>
      <c r="B193">
        <v>611.68</v>
      </c>
      <c r="C193">
        <v>30.78</v>
      </c>
      <c r="E193" s="3">
        <f t="shared" si="4"/>
        <v>0.017414688122443758</v>
      </c>
      <c r="F193" s="3">
        <f t="shared" si="5"/>
        <v>0.003254151911677823</v>
      </c>
    </row>
    <row r="194" spans="1:6" ht="12.75">
      <c r="A194" s="1">
        <v>40171</v>
      </c>
      <c r="B194">
        <v>618.48</v>
      </c>
      <c r="C194">
        <v>30.86</v>
      </c>
      <c r="E194" s="3">
        <f t="shared" si="4"/>
        <v>0.011055585064116732</v>
      </c>
      <c r="F194" s="3">
        <f t="shared" si="5"/>
        <v>0.0025957185242816137</v>
      </c>
    </row>
    <row r="195" spans="1:6" ht="12.75">
      <c r="A195" s="1">
        <v>40175</v>
      </c>
      <c r="B195">
        <v>622.87</v>
      </c>
      <c r="C195">
        <v>31.02</v>
      </c>
      <c r="E195" s="3">
        <f t="shared" si="4"/>
        <v>0.0070729742643348215</v>
      </c>
      <c r="F195" s="3">
        <f t="shared" si="5"/>
        <v>0.005171310813378004</v>
      </c>
    </row>
    <row r="196" spans="1:6" ht="12.75">
      <c r="A196" s="1">
        <v>40176</v>
      </c>
      <c r="B196">
        <v>619.4</v>
      </c>
      <c r="C196">
        <v>31.24</v>
      </c>
      <c r="E196" s="3">
        <f aca="true" t="shared" si="6" ref="E196:E253">LN(B196/B195)</f>
        <v>-0.005586561737451893</v>
      </c>
      <c r="F196" s="3">
        <f aca="true" t="shared" si="7" ref="F196:F253">LN(C196/C195)</f>
        <v>0.007067167223092353</v>
      </c>
    </row>
    <row r="197" spans="1:6" ht="12.75">
      <c r="A197" s="1">
        <v>40177</v>
      </c>
      <c r="B197">
        <v>622.73</v>
      </c>
      <c r="C197">
        <v>30.82</v>
      </c>
      <c r="E197" s="3">
        <f t="shared" si="6"/>
        <v>0.005361770471251713</v>
      </c>
      <c r="F197" s="3">
        <f t="shared" si="7"/>
        <v>-0.013535495079515434</v>
      </c>
    </row>
    <row r="198" spans="1:6" ht="12.75">
      <c r="A198" s="1">
        <v>40178</v>
      </c>
      <c r="B198">
        <v>619.98</v>
      </c>
      <c r="C198">
        <v>30.34</v>
      </c>
      <c r="E198" s="3">
        <f t="shared" si="6"/>
        <v>-0.004425818556035433</v>
      </c>
      <c r="F198" s="3">
        <f t="shared" si="7"/>
        <v>-0.015696855971583514</v>
      </c>
    </row>
    <row r="199" spans="1:6" ht="12.75">
      <c r="A199" s="1">
        <v>40182</v>
      </c>
      <c r="B199">
        <v>626.75</v>
      </c>
      <c r="C199">
        <v>30.81</v>
      </c>
      <c r="E199" s="3">
        <f t="shared" si="6"/>
        <v>0.010860517584084078</v>
      </c>
      <c r="F199" s="3">
        <f t="shared" si="7"/>
        <v>0.015372338688190336</v>
      </c>
    </row>
    <row r="200" spans="1:6" ht="12.75">
      <c r="A200" s="1">
        <v>40183</v>
      </c>
      <c r="B200">
        <v>623.99</v>
      </c>
      <c r="C200">
        <v>30.82</v>
      </c>
      <c r="E200" s="3">
        <f t="shared" si="6"/>
        <v>-0.004413394438412639</v>
      </c>
      <c r="F200" s="3">
        <f t="shared" si="7"/>
        <v>0.0003245172833931343</v>
      </c>
    </row>
    <row r="201" spans="1:6" ht="12.75">
      <c r="A201" s="1">
        <v>40184</v>
      </c>
      <c r="B201">
        <v>608.26</v>
      </c>
      <c r="C201">
        <v>30.63</v>
      </c>
      <c r="E201" s="3">
        <f t="shared" si="6"/>
        <v>-0.025531920463200904</v>
      </c>
      <c r="F201" s="3">
        <f t="shared" si="7"/>
        <v>-0.006183909047285899</v>
      </c>
    </row>
    <row r="202" spans="1:6" ht="12.75">
      <c r="A202" s="1">
        <v>40185</v>
      </c>
      <c r="B202">
        <v>594.1</v>
      </c>
      <c r="C202">
        <v>30.31</v>
      </c>
      <c r="E202" s="3">
        <f t="shared" si="6"/>
        <v>-0.023554766775093376</v>
      </c>
      <c r="F202" s="3">
        <f t="shared" si="7"/>
        <v>-0.010502229774972135</v>
      </c>
    </row>
    <row r="203" spans="1:6" ht="12.75">
      <c r="A203" s="1">
        <v>40186</v>
      </c>
      <c r="B203">
        <v>602.02</v>
      </c>
      <c r="C203">
        <v>30.52</v>
      </c>
      <c r="E203" s="3">
        <f t="shared" si="6"/>
        <v>0.013243011986629236</v>
      </c>
      <c r="F203" s="3">
        <f t="shared" si="7"/>
        <v>0.006904515346544486</v>
      </c>
    </row>
    <row r="204" spans="1:6" ht="12.75">
      <c r="A204" s="1">
        <v>40189</v>
      </c>
      <c r="B204">
        <v>601.11</v>
      </c>
      <c r="C204">
        <v>30.13</v>
      </c>
      <c r="E204" s="3">
        <f t="shared" si="6"/>
        <v>-0.0015127212745610075</v>
      </c>
      <c r="F204" s="3">
        <f t="shared" si="7"/>
        <v>-0.0128608532740464</v>
      </c>
    </row>
    <row r="205" spans="1:6" ht="12.75">
      <c r="A205" s="1">
        <v>40190</v>
      </c>
      <c r="B205">
        <v>590.48</v>
      </c>
      <c r="C205">
        <v>29.93</v>
      </c>
      <c r="E205" s="3">
        <f t="shared" si="6"/>
        <v>-0.01784218061196703</v>
      </c>
      <c r="F205" s="3">
        <f t="shared" si="7"/>
        <v>-0.00666003127760227</v>
      </c>
    </row>
    <row r="206" spans="1:6" ht="12.75">
      <c r="A206" s="1">
        <v>40191</v>
      </c>
      <c r="B206">
        <v>587.09</v>
      </c>
      <c r="C206">
        <v>30.21</v>
      </c>
      <c r="E206" s="3">
        <f t="shared" si="6"/>
        <v>-0.0057576354101633665</v>
      </c>
      <c r="F206" s="3">
        <f t="shared" si="7"/>
        <v>0.009311673533973079</v>
      </c>
    </row>
    <row r="207" spans="1:6" ht="12.75">
      <c r="A207" s="1">
        <v>40192</v>
      </c>
      <c r="B207">
        <v>589.85</v>
      </c>
      <c r="C207">
        <v>30.82</v>
      </c>
      <c r="E207" s="3">
        <f t="shared" si="6"/>
        <v>0.004690137236218094</v>
      </c>
      <c r="F207" s="3">
        <f t="shared" si="7"/>
        <v>0.019990834493389013</v>
      </c>
    </row>
    <row r="208" spans="1:6" ht="12.75">
      <c r="A208" s="1">
        <v>40193</v>
      </c>
      <c r="B208">
        <v>580</v>
      </c>
      <c r="C208">
        <v>30.72</v>
      </c>
      <c r="E208" s="3">
        <f t="shared" si="6"/>
        <v>-0.01684016374738645</v>
      </c>
      <c r="F208" s="3">
        <f t="shared" si="7"/>
        <v>-0.003249921612498337</v>
      </c>
    </row>
    <row r="209" spans="1:6" ht="12.75">
      <c r="A209" s="1">
        <v>40197</v>
      </c>
      <c r="B209">
        <v>587.62</v>
      </c>
      <c r="C209">
        <v>30.96</v>
      </c>
      <c r="E209" s="3">
        <f t="shared" si="6"/>
        <v>0.013052376939720372</v>
      </c>
      <c r="F209" s="3">
        <f t="shared" si="7"/>
        <v>0.007782140442054949</v>
      </c>
    </row>
    <row r="210" spans="1:6" ht="12.75">
      <c r="A210" s="1">
        <v>40198</v>
      </c>
      <c r="B210">
        <v>580.41</v>
      </c>
      <c r="C210">
        <v>30.45</v>
      </c>
      <c r="E210" s="3">
        <f t="shared" si="6"/>
        <v>-0.012345730121679973</v>
      </c>
      <c r="F210" s="3">
        <f t="shared" si="7"/>
        <v>-0.016610054565620366</v>
      </c>
    </row>
    <row r="211" spans="1:6" ht="12.75">
      <c r="A211" s="1">
        <v>40199</v>
      </c>
      <c r="B211">
        <v>582.98</v>
      </c>
      <c r="C211">
        <v>29.87</v>
      </c>
      <c r="E211" s="3">
        <f t="shared" si="6"/>
        <v>0.004418130086222074</v>
      </c>
      <c r="F211" s="3">
        <f t="shared" si="7"/>
        <v>-0.019231361927887533</v>
      </c>
    </row>
    <row r="212" spans="1:6" ht="12.75">
      <c r="A212" s="1">
        <v>40200</v>
      </c>
      <c r="B212">
        <v>550.01</v>
      </c>
      <c r="C212">
        <v>28.83</v>
      </c>
      <c r="E212" s="3">
        <f t="shared" si="6"/>
        <v>-0.05821642056531616</v>
      </c>
      <c r="F212" s="3">
        <f t="shared" si="7"/>
        <v>-0.035438120577707705</v>
      </c>
    </row>
    <row r="213" spans="1:6" ht="12.75">
      <c r="A213" s="1">
        <v>40203</v>
      </c>
      <c r="B213">
        <v>540</v>
      </c>
      <c r="C213">
        <v>29.18</v>
      </c>
      <c r="E213" s="3">
        <f t="shared" si="6"/>
        <v>-0.018367320321091087</v>
      </c>
      <c r="F213" s="3">
        <f t="shared" si="7"/>
        <v>0.012067031444328895</v>
      </c>
    </row>
    <row r="214" spans="1:6" ht="12.75">
      <c r="A214" s="1">
        <v>40204</v>
      </c>
      <c r="B214">
        <v>542.42</v>
      </c>
      <c r="C214">
        <v>29.36</v>
      </c>
      <c r="E214" s="3">
        <f t="shared" si="6"/>
        <v>0.0044714695444096385</v>
      </c>
      <c r="F214" s="3">
        <f t="shared" si="7"/>
        <v>0.006149660651675329</v>
      </c>
    </row>
    <row r="215" spans="1:6" ht="12.75">
      <c r="A215" s="1">
        <v>40205</v>
      </c>
      <c r="B215">
        <v>542.1</v>
      </c>
      <c r="C215">
        <v>29.53</v>
      </c>
      <c r="E215" s="3">
        <f t="shared" si="6"/>
        <v>-0.0005901228364372732</v>
      </c>
      <c r="F215" s="3">
        <f t="shared" si="7"/>
        <v>0.005773492009516623</v>
      </c>
    </row>
    <row r="216" spans="1:6" ht="12.75">
      <c r="A216" s="1">
        <v>40206</v>
      </c>
      <c r="B216">
        <v>534.29</v>
      </c>
      <c r="C216">
        <v>29.02</v>
      </c>
      <c r="E216" s="3">
        <f t="shared" si="6"/>
        <v>-0.014511723554825147</v>
      </c>
      <c r="F216" s="3">
        <f t="shared" si="7"/>
        <v>-0.01742144829978962</v>
      </c>
    </row>
    <row r="217" spans="1:6" ht="12.75">
      <c r="A217" s="1">
        <v>40207</v>
      </c>
      <c r="B217">
        <v>529.94</v>
      </c>
      <c r="C217">
        <v>28.05</v>
      </c>
      <c r="E217" s="3">
        <f t="shared" si="6"/>
        <v>-0.008174970120927614</v>
      </c>
      <c r="F217" s="3">
        <f t="shared" si="7"/>
        <v>-0.033996615487336374</v>
      </c>
    </row>
    <row r="218" spans="1:6" ht="12.75">
      <c r="A218" s="1">
        <v>40210</v>
      </c>
      <c r="B218">
        <v>533.02</v>
      </c>
      <c r="C218">
        <v>28.28</v>
      </c>
      <c r="E218" s="3">
        <f t="shared" si="6"/>
        <v>0.005795154323475278</v>
      </c>
      <c r="F218" s="3">
        <f t="shared" si="7"/>
        <v>0.008166209059666776</v>
      </c>
    </row>
    <row r="219" spans="1:6" ht="12.75">
      <c r="A219" s="1">
        <v>40211</v>
      </c>
      <c r="B219">
        <v>531.12</v>
      </c>
      <c r="C219">
        <v>28.33</v>
      </c>
      <c r="E219" s="3">
        <f t="shared" si="6"/>
        <v>-0.003570962503111083</v>
      </c>
      <c r="F219" s="3">
        <f t="shared" si="7"/>
        <v>0.0017664728140529883</v>
      </c>
    </row>
    <row r="220" spans="1:6" ht="12.75">
      <c r="A220" s="1">
        <v>40212</v>
      </c>
      <c r="B220">
        <v>540.82</v>
      </c>
      <c r="C220">
        <v>28.5</v>
      </c>
      <c r="E220" s="3">
        <f t="shared" si="6"/>
        <v>0.018098521882544787</v>
      </c>
      <c r="F220" s="3">
        <f t="shared" si="7"/>
        <v>0.005982773432179657</v>
      </c>
    </row>
    <row r="221" spans="1:6" ht="12.75">
      <c r="A221" s="1">
        <v>40213</v>
      </c>
      <c r="B221">
        <v>526.78</v>
      </c>
      <c r="C221">
        <v>27.71</v>
      </c>
      <c r="E221" s="3">
        <f t="shared" si="6"/>
        <v>-0.02630350221714798</v>
      </c>
      <c r="F221" s="3">
        <f t="shared" si="7"/>
        <v>-0.02811072839971779</v>
      </c>
    </row>
    <row r="222" spans="1:6" ht="12.75">
      <c r="A222" s="1">
        <v>40214</v>
      </c>
      <c r="B222">
        <v>531.29</v>
      </c>
      <c r="C222">
        <v>27.89</v>
      </c>
      <c r="E222" s="3">
        <f t="shared" si="6"/>
        <v>0.00852500744551319</v>
      </c>
      <c r="F222" s="3">
        <f t="shared" si="7"/>
        <v>0.0064748427645105145</v>
      </c>
    </row>
    <row r="223" spans="1:6" ht="12.75">
      <c r="A223" s="1">
        <v>40217</v>
      </c>
      <c r="B223">
        <v>533.47</v>
      </c>
      <c r="C223">
        <v>27.59</v>
      </c>
      <c r="E223" s="3">
        <f t="shared" si="6"/>
        <v>0.004094825211525757</v>
      </c>
      <c r="F223" s="3">
        <f t="shared" si="7"/>
        <v>-0.010814813410202899</v>
      </c>
    </row>
    <row r="224" spans="1:6" ht="12.75">
      <c r="A224" s="1">
        <v>40218</v>
      </c>
      <c r="B224">
        <v>536.44</v>
      </c>
      <c r="C224">
        <v>27.88</v>
      </c>
      <c r="E224" s="3">
        <f t="shared" si="6"/>
        <v>0.0055518831094001605</v>
      </c>
      <c r="F224" s="3">
        <f t="shared" si="7"/>
        <v>0.010456197663128282</v>
      </c>
    </row>
    <row r="225" spans="1:6" ht="12.75">
      <c r="A225" s="1">
        <v>40219</v>
      </c>
      <c r="B225">
        <v>534.45</v>
      </c>
      <c r="C225">
        <v>27.86</v>
      </c>
      <c r="E225" s="3">
        <f t="shared" si="6"/>
        <v>-0.0037165391227846427</v>
      </c>
      <c r="F225" s="3">
        <f t="shared" si="7"/>
        <v>-0.0007176175406635067</v>
      </c>
    </row>
    <row r="226" spans="1:6" ht="12.75">
      <c r="A226" s="1">
        <v>40220</v>
      </c>
      <c r="B226">
        <v>536.4</v>
      </c>
      <c r="C226">
        <v>27.99</v>
      </c>
      <c r="E226" s="3">
        <f t="shared" si="6"/>
        <v>0.0036419706875685104</v>
      </c>
      <c r="F226" s="3">
        <f t="shared" si="7"/>
        <v>0.004655335175702456</v>
      </c>
    </row>
    <row r="227" spans="1:6" ht="12.75">
      <c r="A227" s="1">
        <v>40221</v>
      </c>
      <c r="B227">
        <v>533.12</v>
      </c>
      <c r="C227">
        <v>27.8</v>
      </c>
      <c r="E227" s="3">
        <f t="shared" si="6"/>
        <v>-0.006133611869100268</v>
      </c>
      <c r="F227" s="3">
        <f t="shared" si="7"/>
        <v>-0.006811282830770686</v>
      </c>
    </row>
    <row r="228" spans="1:6" ht="12.75">
      <c r="A228" s="1">
        <v>40225</v>
      </c>
      <c r="B228">
        <v>541.3</v>
      </c>
      <c r="C228">
        <v>28.35</v>
      </c>
      <c r="E228" s="3">
        <f t="shared" si="6"/>
        <v>0.015227114264508837</v>
      </c>
      <c r="F228" s="3">
        <f t="shared" si="7"/>
        <v>0.019591009477169793</v>
      </c>
    </row>
    <row r="229" spans="1:6" ht="12.75">
      <c r="A229" s="1">
        <v>40226</v>
      </c>
      <c r="B229">
        <v>538.21</v>
      </c>
      <c r="C229">
        <v>28.59</v>
      </c>
      <c r="E229" s="3">
        <f t="shared" si="6"/>
        <v>-0.00572483522937804</v>
      </c>
      <c r="F229" s="3">
        <f t="shared" si="7"/>
        <v>0.008429976160459401</v>
      </c>
    </row>
    <row r="230" spans="1:6" ht="12.75">
      <c r="A230" s="1">
        <v>40227</v>
      </c>
      <c r="B230">
        <v>543.22</v>
      </c>
      <c r="C230">
        <v>28.97</v>
      </c>
      <c r="E230" s="3">
        <f t="shared" si="6"/>
        <v>0.009265575844386968</v>
      </c>
      <c r="F230" s="3">
        <f t="shared" si="7"/>
        <v>0.013203805447038504</v>
      </c>
    </row>
    <row r="231" spans="1:6" ht="12.75">
      <c r="A231" s="1">
        <v>40228</v>
      </c>
      <c r="B231">
        <v>540.76</v>
      </c>
      <c r="C231">
        <v>28.77</v>
      </c>
      <c r="E231" s="3">
        <f t="shared" si="6"/>
        <v>-0.0045388369217364425</v>
      </c>
      <c r="F231" s="3">
        <f t="shared" si="7"/>
        <v>-0.006927634217802431</v>
      </c>
    </row>
    <row r="232" spans="1:6" ht="12.75">
      <c r="A232" s="1">
        <v>40231</v>
      </c>
      <c r="B232">
        <v>542.8</v>
      </c>
      <c r="C232">
        <v>28.73</v>
      </c>
      <c r="E232" s="3">
        <f t="shared" si="6"/>
        <v>0.0037653704645094852</v>
      </c>
      <c r="F232" s="3">
        <f t="shared" si="7"/>
        <v>-0.0013913045722583578</v>
      </c>
    </row>
    <row r="233" spans="1:6" ht="12.75">
      <c r="A233" s="1">
        <v>40232</v>
      </c>
      <c r="B233">
        <v>535.07</v>
      </c>
      <c r="C233">
        <v>28.33</v>
      </c>
      <c r="E233" s="3">
        <f t="shared" si="6"/>
        <v>-0.014343348502165018</v>
      </c>
      <c r="F233" s="3">
        <f t="shared" si="7"/>
        <v>-0.01402055914877302</v>
      </c>
    </row>
    <row r="234" spans="1:6" ht="12.75">
      <c r="A234" s="1">
        <v>40233</v>
      </c>
      <c r="B234">
        <v>531.47</v>
      </c>
      <c r="C234">
        <v>28.63</v>
      </c>
      <c r="E234" s="3">
        <f t="shared" si="6"/>
        <v>-0.006750827295910853</v>
      </c>
      <c r="F234" s="3">
        <f t="shared" si="7"/>
        <v>0.010533805267598612</v>
      </c>
    </row>
    <row r="235" spans="1:6" ht="12.75">
      <c r="A235" s="1">
        <v>40234</v>
      </c>
      <c r="B235">
        <v>526.43</v>
      </c>
      <c r="C235">
        <v>28.6</v>
      </c>
      <c r="E235" s="3">
        <f t="shared" si="6"/>
        <v>-0.009528382893990342</v>
      </c>
      <c r="F235" s="3">
        <f t="shared" si="7"/>
        <v>-0.0010484012842167266</v>
      </c>
    </row>
    <row r="236" spans="1:6" ht="12.75">
      <c r="A236" s="1">
        <v>40235</v>
      </c>
      <c r="B236">
        <v>526.8</v>
      </c>
      <c r="C236">
        <v>28.67</v>
      </c>
      <c r="E236" s="3">
        <f t="shared" si="6"/>
        <v>0.0007026006004782452</v>
      </c>
      <c r="F236" s="3">
        <f t="shared" si="7"/>
        <v>0.0024445620694715734</v>
      </c>
    </row>
    <row r="237" spans="1:6" ht="12.75">
      <c r="A237" s="1">
        <v>40238</v>
      </c>
      <c r="B237">
        <v>532.69</v>
      </c>
      <c r="C237">
        <v>29.02</v>
      </c>
      <c r="E237" s="3">
        <f t="shared" si="6"/>
        <v>0.011118671585529205</v>
      </c>
      <c r="F237" s="3">
        <f t="shared" si="7"/>
        <v>0.012133967560763296</v>
      </c>
    </row>
    <row r="238" spans="1:6" ht="12.75">
      <c r="A238" s="1">
        <v>40239</v>
      </c>
      <c r="B238">
        <v>541.06</v>
      </c>
      <c r="C238">
        <v>28.46</v>
      </c>
      <c r="E238" s="3">
        <f t="shared" si="6"/>
        <v>0.015590536972369883</v>
      </c>
      <c r="F238" s="3">
        <f t="shared" si="7"/>
        <v>-0.01948565479433541</v>
      </c>
    </row>
    <row r="239" spans="1:6" ht="12.75">
      <c r="A239" s="1">
        <v>40240</v>
      </c>
      <c r="B239">
        <v>545.32</v>
      </c>
      <c r="C239">
        <v>28.46</v>
      </c>
      <c r="E239" s="3">
        <f t="shared" si="6"/>
        <v>0.007842599890904004</v>
      </c>
      <c r="F239" s="3">
        <f t="shared" si="7"/>
        <v>0</v>
      </c>
    </row>
    <row r="240" spans="1:6" ht="12.75">
      <c r="A240" s="1">
        <v>40241</v>
      </c>
      <c r="B240">
        <v>554.59</v>
      </c>
      <c r="C240">
        <v>28.63</v>
      </c>
      <c r="E240" s="3">
        <f t="shared" si="6"/>
        <v>0.01685632368784518</v>
      </c>
      <c r="F240" s="3">
        <f t="shared" si="7"/>
        <v>0.005955526448317321</v>
      </c>
    </row>
    <row r="241" spans="1:6" ht="12.75">
      <c r="A241" s="1">
        <v>40242</v>
      </c>
      <c r="B241">
        <v>564.21</v>
      </c>
      <c r="C241">
        <v>28.59</v>
      </c>
      <c r="E241" s="3">
        <f t="shared" si="6"/>
        <v>0.017197420616322488</v>
      </c>
      <c r="F241" s="3">
        <f t="shared" si="7"/>
        <v>-0.0013981127758032536</v>
      </c>
    </row>
    <row r="242" spans="1:6" ht="12.75">
      <c r="A242" s="1">
        <v>40245</v>
      </c>
      <c r="B242">
        <v>562.48</v>
      </c>
      <c r="C242">
        <v>28.63</v>
      </c>
      <c r="E242" s="3">
        <f t="shared" si="6"/>
        <v>-0.003070944731190727</v>
      </c>
      <c r="F242" s="3">
        <f t="shared" si="7"/>
        <v>0.0013981127758031207</v>
      </c>
    </row>
    <row r="243" spans="1:6" ht="12.75">
      <c r="A243" s="1">
        <v>40246</v>
      </c>
      <c r="B243">
        <v>560.19</v>
      </c>
      <c r="C243">
        <v>28.8</v>
      </c>
      <c r="E243" s="3">
        <f t="shared" si="6"/>
        <v>-0.004079565991807509</v>
      </c>
      <c r="F243" s="3">
        <f t="shared" si="7"/>
        <v>0.0059202680318765355</v>
      </c>
    </row>
    <row r="244" spans="1:6" ht="12.75">
      <c r="A244" s="1">
        <v>40247</v>
      </c>
      <c r="B244">
        <v>576.45</v>
      </c>
      <c r="C244">
        <v>28.97</v>
      </c>
      <c r="E244" s="3">
        <f t="shared" si="6"/>
        <v>0.028612593779864363</v>
      </c>
      <c r="F244" s="3">
        <f t="shared" si="7"/>
        <v>0.00588542463935882</v>
      </c>
    </row>
    <row r="245" spans="1:6" ht="12.75">
      <c r="A245" s="1">
        <v>40248</v>
      </c>
      <c r="B245">
        <v>581.14</v>
      </c>
      <c r="C245">
        <v>29.18</v>
      </c>
      <c r="E245" s="3">
        <f t="shared" si="6"/>
        <v>0.008103086001243286</v>
      </c>
      <c r="F245" s="3">
        <f t="shared" si="7"/>
        <v>0.007222731313380531</v>
      </c>
    </row>
    <row r="246" spans="1:6" ht="12.75">
      <c r="A246" s="1">
        <v>40249</v>
      </c>
      <c r="B246">
        <v>579.54</v>
      </c>
      <c r="C246">
        <v>29.27</v>
      </c>
      <c r="E246" s="3">
        <f t="shared" si="6"/>
        <v>-0.0027570062609465176</v>
      </c>
      <c r="F246" s="3">
        <f t="shared" si="7"/>
        <v>0.0030795576091548252</v>
      </c>
    </row>
    <row r="247" spans="1:6" ht="12.75">
      <c r="A247" s="1">
        <v>40252</v>
      </c>
      <c r="B247">
        <v>563.18</v>
      </c>
      <c r="C247">
        <v>29.29</v>
      </c>
      <c r="E247" s="3">
        <f t="shared" si="6"/>
        <v>-0.028635392569606666</v>
      </c>
      <c r="F247" s="3">
        <f t="shared" si="7"/>
        <v>0.0006830601358476304</v>
      </c>
    </row>
    <row r="248" spans="1:6" ht="12.75">
      <c r="A248" s="1">
        <v>40253</v>
      </c>
      <c r="B248">
        <v>565.2</v>
      </c>
      <c r="C248">
        <v>29.37</v>
      </c>
      <c r="E248" s="3">
        <f t="shared" si="6"/>
        <v>0.0035803579607196177</v>
      </c>
      <c r="F248" s="3">
        <f t="shared" si="7"/>
        <v>0.0027275843708866516</v>
      </c>
    </row>
    <row r="249" spans="1:6" ht="12.75">
      <c r="A249" s="1">
        <v>40254</v>
      </c>
      <c r="B249">
        <v>565.56</v>
      </c>
      <c r="C249">
        <v>29.63</v>
      </c>
      <c r="E249" s="3">
        <f t="shared" si="6"/>
        <v>0.0006367399132673045</v>
      </c>
      <c r="F249" s="3">
        <f t="shared" si="7"/>
        <v>0.008813616374945009</v>
      </c>
    </row>
    <row r="250" spans="1:6" ht="12.75">
      <c r="A250" s="1">
        <v>40255</v>
      </c>
      <c r="B250">
        <v>566.4</v>
      </c>
      <c r="C250">
        <v>29.61</v>
      </c>
      <c r="E250" s="3">
        <f t="shared" si="6"/>
        <v>0.0014841516558701715</v>
      </c>
      <c r="F250" s="3">
        <f t="shared" si="7"/>
        <v>-0.0006752194719739194</v>
      </c>
    </row>
    <row r="251" spans="1:6" ht="12.75">
      <c r="A251" s="1">
        <v>40256</v>
      </c>
      <c r="B251">
        <v>560</v>
      </c>
      <c r="C251">
        <v>29.59</v>
      </c>
      <c r="E251" s="3">
        <f t="shared" si="6"/>
        <v>-0.011363758650315095</v>
      </c>
      <c r="F251" s="3">
        <f t="shared" si="7"/>
        <v>-0.0006756757013815937</v>
      </c>
    </row>
    <row r="252" spans="1:6" ht="12.75">
      <c r="A252" s="1">
        <v>40259</v>
      </c>
      <c r="B252">
        <v>557.5</v>
      </c>
      <c r="C252">
        <v>29.6</v>
      </c>
      <c r="E252" s="3">
        <f t="shared" si="6"/>
        <v>-0.004474280394921077</v>
      </c>
      <c r="F252" s="3">
        <f t="shared" si="7"/>
        <v>0.00033789491789637717</v>
      </c>
    </row>
    <row r="253" spans="1:6" ht="12.75">
      <c r="A253" s="1">
        <v>40260</v>
      </c>
      <c r="B253">
        <v>549</v>
      </c>
      <c r="C253">
        <v>29.88</v>
      </c>
      <c r="E253" s="3">
        <f t="shared" si="6"/>
        <v>-0.015364061824743192</v>
      </c>
      <c r="F253" s="3">
        <f t="shared" si="7"/>
        <v>0.009414998934601883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anul2</dc:creator>
  <cp:keywords/>
  <dc:description/>
  <cp:lastModifiedBy>anul2</cp:lastModifiedBy>
  <dcterms:created xsi:type="dcterms:W3CDTF">2010-03-24T14:19:14Z</dcterms:created>
  <dcterms:modified xsi:type="dcterms:W3CDTF">2010-03-24T14:44:49Z</dcterms:modified>
  <cp:category/>
  <cp:version/>
  <cp:contentType/>
  <cp:contentStatus/>
</cp:coreProperties>
</file>